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6615" tabRatio="599" firstSheet="6" activeTab="12"/>
  </bookViews>
  <sheets>
    <sheet name="елизово" sheetId="1" r:id="rId1"/>
    <sheet name="КАО" sheetId="2" r:id="rId2"/>
    <sheet name="Вулканый" sheetId="3" r:id="rId3"/>
    <sheet name="Вилючинск" sheetId="4" r:id="rId4"/>
    <sheet name="Усть-Камчатский" sheetId="5" r:id="rId5"/>
    <sheet name="Усть-Большерецкий" sheetId="6" r:id="rId6"/>
    <sheet name="Быстринский" sheetId="7" r:id="rId7"/>
    <sheet name="Алеутский" sheetId="8" r:id="rId8"/>
    <sheet name="Мильковский" sheetId="9" r:id="rId9"/>
    <sheet name="Соболевский" sheetId="10" r:id="rId10"/>
    <sheet name="Елизовский" sheetId="11" r:id="rId11"/>
    <sheet name="ПЕТР." sheetId="12" r:id="rId12"/>
    <sheet name="КАМ.ОБЛ. c КАО" sheetId="13" r:id="rId13"/>
    <sheet name="КАМ. ОБЛ" sheetId="14" r:id="rId14"/>
  </sheets>
  <definedNames>
    <definedName name="_xlnm.Print_Titles" localSheetId="7">'Алеутский'!$3:$4</definedName>
    <definedName name="_xlnm.Print_Titles" localSheetId="6">'Быстринский'!$3:$4</definedName>
    <definedName name="_xlnm.Print_Titles" localSheetId="3">'Вилючинск'!$3:$4</definedName>
    <definedName name="_xlnm.Print_Titles" localSheetId="2">'Вулканый'!$3:$4</definedName>
    <definedName name="_xlnm.Print_Titles" localSheetId="0">'елизово'!$2:$4</definedName>
    <definedName name="_xlnm.Print_Titles" localSheetId="10">'Елизовский'!$2:$4</definedName>
    <definedName name="_xlnm.Print_Titles" localSheetId="12">'КАМ.ОБЛ. c КАО'!$3:$5</definedName>
    <definedName name="_xlnm.Print_Titles" localSheetId="1">'КАО'!$3:$4</definedName>
    <definedName name="_xlnm.Print_Titles" localSheetId="8">'Мильковский'!$3:$4</definedName>
    <definedName name="_xlnm.Print_Titles" localSheetId="11">'ПЕТР.'!$3:$5</definedName>
    <definedName name="_xlnm.Print_Titles" localSheetId="9">'Соболевский'!$2:$4</definedName>
    <definedName name="_xlnm.Print_Titles" localSheetId="5">'Усть-Большерецкий'!$3:$4</definedName>
    <definedName name="_xlnm.Print_Titles" localSheetId="4">'Усть-Камчатский'!$3:$4</definedName>
    <definedName name="_xlnm.Print_Area" localSheetId="1">'КАО'!$A$1:$M$73</definedName>
  </definedNames>
  <calcPr fullCalcOnLoad="1" refMode="R1C1"/>
</workbook>
</file>

<file path=xl/sharedStrings.xml><?xml version="1.0" encoding="utf-8"?>
<sst xmlns="http://schemas.openxmlformats.org/spreadsheetml/2006/main" count="2418" uniqueCount="495">
  <si>
    <t>Городское и сельское население</t>
  </si>
  <si>
    <t>Городское население</t>
  </si>
  <si>
    <t>Сельское население</t>
  </si>
  <si>
    <t>мужчины и женщины</t>
  </si>
  <si>
    <t>мужчины</t>
  </si>
  <si>
    <t>женщины</t>
  </si>
  <si>
    <t>Американцы</t>
  </si>
  <si>
    <t>Англичане</t>
  </si>
  <si>
    <t>Болгары</t>
  </si>
  <si>
    <t>Гагаузы</t>
  </si>
  <si>
    <t>Сваны</t>
  </si>
  <si>
    <t>Испанцы</t>
  </si>
  <si>
    <t>Камчадалы</t>
  </si>
  <si>
    <t>Кубинцы</t>
  </si>
  <si>
    <t xml:space="preserve">Казаки </t>
  </si>
  <si>
    <t>Сербы</t>
  </si>
  <si>
    <t>Лица других национальностей (не перечисленных выше)</t>
  </si>
  <si>
    <t>Лица, не указавшие национальность в переписном листе</t>
  </si>
  <si>
    <t>контроль</t>
  </si>
  <si>
    <t>Алфавитный список национальностей (с выделением этнических групп, самоназваний национальностей и этнических групп - в скобках) приведен по таблице 17 сборника, подготовленного Хабаровским крайстатом ("Основные итоги переписи 2002 года. Численность и размещение населения по регионам Дальневосточного федерального округа").</t>
  </si>
  <si>
    <t>Камчатская область</t>
  </si>
  <si>
    <r>
      <t xml:space="preserve">Багулалы </t>
    </r>
    <r>
      <rPr>
        <i/>
        <sz val="10"/>
        <rFont val="Arial"/>
        <family val="2"/>
      </rPr>
      <t>(багвалалы, багвалинцы, багулав, гантляло, кванадинцы, кванадлетцы, тлибишинцы, тлиссинцы)</t>
    </r>
  </si>
  <si>
    <r>
      <t xml:space="preserve">Гинухцы </t>
    </r>
    <r>
      <rPr>
        <i/>
        <sz val="10"/>
        <rFont val="Arial"/>
        <family val="2"/>
      </rPr>
      <t>(гьенози, гъинухъес)</t>
    </r>
  </si>
  <si>
    <r>
      <t xml:space="preserve">Агулы </t>
    </r>
    <r>
      <rPr>
        <i/>
        <sz val="10"/>
        <rFont val="Arial"/>
        <family val="2"/>
      </rPr>
      <t>(агул шуй, агулар, агульцы)</t>
    </r>
  </si>
  <si>
    <r>
      <t xml:space="preserve">Азербайджанцы </t>
    </r>
    <r>
      <rPr>
        <i/>
        <sz val="10"/>
        <rFont val="Arial"/>
        <family val="2"/>
      </rPr>
      <t>(азербайджанлы, азербайджанлылар, тюрк с языком азербайджанским)</t>
    </r>
  </si>
  <si>
    <r>
      <t xml:space="preserve">Греки </t>
    </r>
    <r>
      <rPr>
        <i/>
        <sz val="10"/>
        <rFont val="Arial"/>
        <family val="2"/>
      </rPr>
      <t>(греки-эллины, греки-ромеи, грекос, понтиос, ромеи, ромеос, ромеюс, рум, румей, эллинос)</t>
    </r>
  </si>
  <si>
    <r>
      <t xml:space="preserve">Греки-урумы </t>
    </r>
    <r>
      <rPr>
        <i/>
        <sz val="10"/>
        <rFont val="Arial"/>
        <family val="2"/>
      </rPr>
      <t>(орум, урмей, урум)</t>
    </r>
  </si>
  <si>
    <r>
      <t xml:space="preserve">Мегрелы </t>
    </r>
    <r>
      <rPr>
        <i/>
        <sz val="10"/>
        <rFont val="Arial"/>
        <family val="2"/>
      </rPr>
      <t>(маргали, мингрелы)</t>
    </r>
  </si>
  <si>
    <r>
      <t xml:space="preserve">Кубачинцы </t>
    </r>
    <r>
      <rPr>
        <i/>
        <sz val="10"/>
        <rFont val="Arial"/>
        <family val="2"/>
      </rPr>
      <t>(угбуган, угбуганти)</t>
    </r>
  </si>
  <si>
    <r>
      <t xml:space="preserve">Дунгане </t>
    </r>
    <r>
      <rPr>
        <i/>
        <sz val="10"/>
        <rFont val="Arial"/>
        <family val="2"/>
      </rPr>
      <t>(лао хуйхуй, хуйцзу)</t>
    </r>
  </si>
  <si>
    <r>
      <t xml:space="preserve">Евреи </t>
    </r>
    <r>
      <rPr>
        <i/>
        <sz val="10"/>
        <rFont val="Arial"/>
        <family val="2"/>
      </rPr>
      <t>(ашкеназ, идн)</t>
    </r>
  </si>
  <si>
    <r>
      <t xml:space="preserve">Коряки </t>
    </r>
    <r>
      <rPr>
        <i/>
        <sz val="10"/>
        <rFont val="Arial"/>
        <family val="2"/>
      </rPr>
      <t>(алюторцы, алутальу, апокваямыл`о, апукинцы, войкыпал`о, воямпольцы, каменцы, карагинцы, каран`ыныльо, нымыланы, нымылгын, олюторцы, чавчу, чавчувены, чавчыв, элутыл`у)</t>
    </r>
  </si>
  <si>
    <r>
      <t xml:space="preserve">Латгальцы </t>
    </r>
    <r>
      <rPr>
        <i/>
        <sz val="10"/>
        <rFont val="Arial"/>
        <family val="2"/>
      </rPr>
      <t>(латгалиетис)</t>
    </r>
  </si>
  <si>
    <r>
      <t xml:space="preserve">Лугово-восточные марийцы </t>
    </r>
    <r>
      <rPr>
        <i/>
        <sz val="10"/>
        <rFont val="Arial"/>
        <family val="2"/>
      </rPr>
      <t>(ветлужские марийцы, восточные (уральские) марийцы, вутла мари, кожла марий, луговые марийцы, лесные марийцы, олык марий)</t>
    </r>
  </si>
  <si>
    <r>
      <t xml:space="preserve">Мордва </t>
    </r>
    <r>
      <rPr>
        <i/>
        <sz val="10"/>
        <rFont val="Arial"/>
        <family val="2"/>
      </rPr>
      <t>(каратаи, мордвины, мордовцы)</t>
    </r>
  </si>
  <si>
    <r>
      <t xml:space="preserve">Мордва-эрзя </t>
    </r>
    <r>
      <rPr>
        <i/>
        <sz val="10"/>
        <rFont val="Arial"/>
        <family val="2"/>
      </rPr>
      <t>(терюхане, эрзя)</t>
    </r>
  </si>
  <si>
    <r>
      <t xml:space="preserve">Поморы </t>
    </r>
    <r>
      <rPr>
        <i/>
        <sz val="10"/>
        <rFont val="Arial"/>
        <family val="2"/>
      </rPr>
      <t>(канинские поморы)</t>
    </r>
  </si>
  <si>
    <r>
      <t xml:space="preserve">Тувинцы </t>
    </r>
    <r>
      <rPr>
        <i/>
        <sz val="10"/>
        <rFont val="Arial"/>
        <family val="2"/>
      </rPr>
      <t>(тува, тыва, тыва-кижи)</t>
    </r>
  </si>
  <si>
    <r>
      <t xml:space="preserve">Туркмены </t>
    </r>
    <r>
      <rPr>
        <i/>
        <sz val="10"/>
        <rFont val="Arial"/>
        <family val="2"/>
      </rPr>
      <t>(трухмены, тюрк с языком туркменским)</t>
    </r>
  </si>
  <si>
    <r>
      <t xml:space="preserve">Узбеки </t>
    </r>
    <r>
      <rPr>
        <i/>
        <sz val="10"/>
        <rFont val="Arial"/>
        <family val="2"/>
      </rPr>
      <t>(озбак, озбек, тюрк с языком узбекским)</t>
    </r>
  </si>
  <si>
    <r>
      <t xml:space="preserve">Аджарцы </t>
    </r>
    <r>
      <rPr>
        <i/>
        <sz val="10"/>
        <rFont val="Arial"/>
        <family val="2"/>
      </rPr>
      <t>(аджарели)</t>
    </r>
  </si>
  <si>
    <r>
      <t xml:space="preserve">Мордва-мокша </t>
    </r>
    <r>
      <rPr>
        <i/>
        <sz val="10"/>
        <rFont val="Arial"/>
        <family val="2"/>
      </rPr>
      <t>(мокша)</t>
    </r>
  </si>
  <si>
    <r>
      <t xml:space="preserve">Финны-ингерман-ландцы </t>
    </r>
    <r>
      <rPr>
        <i/>
        <sz val="10"/>
        <rFont val="Arial"/>
        <family val="2"/>
      </rPr>
      <t>(ингерманландцы, инкерилайнен, эвримейсет)</t>
    </r>
  </si>
  <si>
    <t>1. НАЦИОНАЛЬНЫЙ СОСТАВ НАСЕЛЕНИЯ ПО РАЙОНАМ КАМЧАТСКОЙ ОБЛАСТИ</t>
  </si>
  <si>
    <t xml:space="preserve"> -</t>
  </si>
  <si>
    <t>Елизовский район</t>
  </si>
  <si>
    <t>Соболевский район</t>
  </si>
  <si>
    <t>Мильковский район</t>
  </si>
  <si>
    <t>Алеутский район</t>
  </si>
  <si>
    <t>Быстринский район</t>
  </si>
  <si>
    <t>Усть-Большерецкий район</t>
  </si>
  <si>
    <t>Усть-Камчатский район</t>
  </si>
  <si>
    <t>Корякский автономный округ</t>
  </si>
  <si>
    <r>
      <t>Абазины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(абаза, ашхаруа, ашхарцы, тапанта, шкарауа)</t>
    </r>
  </si>
  <si>
    <r>
      <t>Абхазы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(абжуйцы, апсуа, бзыбцы)</t>
    </r>
  </si>
  <si>
    <r>
      <t>Аварцы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(аварал, маарулал)</t>
    </r>
  </si>
  <si>
    <r>
      <t>Адыгейцы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(абадзехи, адыгэ с языком адыгейским, бесленеевцы с языком адыгейским, бжедуги, мамхеги, махмеги, махмеговцы)</t>
    </r>
  </si>
  <si>
    <r>
      <t>Алеуты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(ангагинас, сасигнан, унан`ах, унанган)</t>
    </r>
  </si>
  <si>
    <r>
      <t>Алтайцы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(алтай-кижи, кыпчак с  языком алтайским, майминцы, найман с  языком алтайским)</t>
    </r>
  </si>
  <si>
    <r>
      <t>Арабы среднеазиатские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(араби)</t>
    </r>
  </si>
  <si>
    <r>
      <t>Армяне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(гай, донские армяне, крымские армяне, франк, хай, черкесогаи)</t>
    </r>
  </si>
  <si>
    <r>
      <t>Ассирийцы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айсоры, арамеи, асори, ассурайя, атурая, сурайя, халдеи</t>
    </r>
    <r>
      <rPr>
        <sz val="10"/>
        <rFont val="Arial"/>
        <family val="2"/>
      </rPr>
      <t>)</t>
    </r>
  </si>
  <si>
    <r>
      <t>Балкарцы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(малкарцы, малкъарлыла, малкъарлы, таулу)</t>
    </r>
  </si>
  <si>
    <r>
      <t>Башкиры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(башкорт, башкурт, казаки, тептяри-башкиры, тептяри с языком башкирским)</t>
    </r>
  </si>
  <si>
    <r>
      <t>Белорусы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(беларусы, брещуки, литвины, литвяки)</t>
    </r>
  </si>
  <si>
    <r>
      <t>Бесермяне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(бешермяне)</t>
    </r>
  </si>
  <si>
    <r>
      <t>Буряты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(агинцы, баряат, буряад, казаки, сартулы, хамниганы, хонгодоры, хоринцы, цонголы)</t>
    </r>
  </si>
  <si>
    <r>
      <t>Венгры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(мадьяр)</t>
    </r>
  </si>
  <si>
    <r>
      <t>Вепсы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(бепся, вепся, людиникат, лююдилайне с языком вепсским, чудь, чухари)</t>
    </r>
  </si>
  <si>
    <r>
      <t>Грузины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(картвели)</t>
    </r>
  </si>
  <si>
    <r>
      <t>Даргинцы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(дарган, дарганти, урбуган)</t>
    </r>
  </si>
  <si>
    <r>
      <t>Евреи горские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(дагестанские евреи, дагчуфут, джуфут, джухут, татские евреи, таты-иудаисты, чуфут)</t>
    </r>
  </si>
  <si>
    <r>
      <t>Езиды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(езды, иезиды, йезиды, эзды)</t>
    </r>
  </si>
  <si>
    <r>
      <t>Ижорцы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(ижора, изури, ингрикот, ингры, карьяляйн)</t>
    </r>
  </si>
  <si>
    <r>
      <t>Ингуши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(галга)</t>
    </r>
  </si>
  <si>
    <r>
      <t>Индийцы хиндиязычные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(хинди, хиндустанцы)</t>
    </r>
  </si>
  <si>
    <r>
      <t>Ительмены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(ительмень, итэнмьи, камчадалы с языком ительменским)</t>
    </r>
  </si>
  <si>
    <r>
      <t>Кабардинцы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(адыгэ с  языком кабардинским, кабардей)</t>
    </r>
  </si>
  <si>
    <r>
      <t>Казахи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(адай, аргын, берш, жагайбайлы, жаппас, керей, кыпчак с  языком казахским, найман с языком казахским, ногай с языком казахским, степские казахи, табын, тама, торкара, туратинские казахи, уак)</t>
    </r>
  </si>
  <si>
    <r>
      <t>Калмыки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(большие дэрбэты, дербеты, дэрбеты, дюрбеты, казаки, малые дэрбэты, ойраты, торгоуты, торгуты, хальмг, хойты, хошеуты, хошуты, элеты)</t>
    </r>
  </si>
  <si>
    <r>
      <t>Караимы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(карай)</t>
    </r>
  </si>
  <si>
    <r>
      <t>Карачаевцы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(карачай, карачайлыла, карачайлы)</t>
    </r>
  </si>
  <si>
    <r>
      <t>Карелы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(карьяла, карьялайзет, карьялани, лаппи, ливвикёй, ливвики, ливгиляйне, людики, лююдикёй, лююдилайне с языком карельским)</t>
    </r>
  </si>
  <si>
    <r>
      <t>Киргизы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(кыргыз)</t>
    </r>
  </si>
  <si>
    <r>
      <t>Китайцы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(хань, ханьжэнь, чжунго жэнь)</t>
    </r>
  </si>
  <si>
    <r>
      <t>Коми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(зыряне, коми-зыряне, коми войтыр, коми йоз, коми морт)</t>
    </r>
  </si>
  <si>
    <r>
      <t>Коми-пермяки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(коми с языком коми-пермяцким, коми морт с языком коми-пермяцким, коми отир, пермяки)</t>
    </r>
  </si>
  <si>
    <r>
      <t>Корейцы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(корё сарам, хангук сарам, чосон сарам)</t>
    </r>
  </si>
  <si>
    <r>
      <t>Крымчаки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(евреи крымские)</t>
    </r>
  </si>
  <si>
    <r>
      <t>Кумандинцы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(кубанды, куманды, орё куманды, тадар-кижи с языком кумандинским, тюбере куманды)</t>
    </r>
  </si>
  <si>
    <r>
      <t>Кумыки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(кумук)</t>
    </r>
  </si>
  <si>
    <r>
      <t>Курды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(курмандж)</t>
    </r>
  </si>
  <si>
    <r>
      <t>Лакцы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(вулугуни, лак, лаки, лаккучу, тумал, яхолшу)</t>
    </r>
  </si>
  <si>
    <r>
      <t>Латыши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(латвиетис, латвиеши)</t>
    </r>
  </si>
  <si>
    <r>
      <t>Лезгины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(ахтинцы, кюрегу, кюринцы, лезги, лезгияр)</t>
    </r>
  </si>
  <si>
    <r>
      <t>Литовцы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(аукштайты, жемайты, летувис, летувник, летувяй, литвины с языком литовским, литвяки с языком литовским)</t>
    </r>
  </si>
  <si>
    <r>
      <t>Манси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(вогулы, меньдси, моансь, остяки с языком мансийским)</t>
    </r>
  </si>
  <si>
    <r>
      <t>Марийцы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(мар, мари, марий, черемисы)</t>
    </r>
  </si>
  <si>
    <r>
      <t>Молдаване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(волохь, молдовень)</t>
    </r>
  </si>
  <si>
    <r>
      <t>Монголы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(халха, халха-монголы, халхасцы)</t>
    </r>
  </si>
  <si>
    <r>
      <t>Нагайбаки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(нагайбэклэр)</t>
    </r>
  </si>
  <si>
    <r>
      <t>Нанайцы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(гольды, нанай, нани с языком нанайским)</t>
    </r>
  </si>
  <si>
    <r>
      <t>Негидальцы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(амгун бэйенин, негды, на бэйенин, нясихагил, элканбэйэ, элькан дэйнин)</t>
    </r>
  </si>
  <si>
    <r>
      <t>Немцы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(голендры, дейч, дойч,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меннонитен, меннониты, немцы-меннониты)</t>
    </r>
  </si>
  <si>
    <r>
      <t>Ненцы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(пян хасова, не, ненач, ненэй ненэц, ненэйне, ненэчэ, нещанг, хандеяры)</t>
    </r>
  </si>
  <si>
    <r>
      <t>Нивхи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(гиляки, нибах, нивах, нивух, нивхгу, ньигвнгун)</t>
    </r>
  </si>
  <si>
    <r>
      <t>Ногайцы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(караногайцы, карагаши, ногай-карагаш, ногай)</t>
    </r>
  </si>
  <si>
    <r>
      <t>Орочи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(нани с языком орочским, ороч с языком орочским, орочён с языком орочским, орочисэл)</t>
    </r>
  </si>
  <si>
    <r>
      <t>Осетины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(туалаг, туальцы)</t>
    </r>
  </si>
  <si>
    <r>
      <t>Персы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(иранцы,</t>
    </r>
    <r>
      <rPr>
        <sz val="10"/>
        <rFont val="Arial"/>
        <family val="2"/>
      </rPr>
      <t xml:space="preserve"> мавры,</t>
    </r>
    <r>
      <rPr>
        <i/>
        <sz val="10"/>
        <rFont val="Arial"/>
        <family val="2"/>
      </rPr>
      <t xml:space="preserve"> парс, фарс)</t>
    </r>
  </si>
  <si>
    <r>
      <t>Поляки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(поляци)</t>
    </r>
  </si>
  <si>
    <r>
      <t>Румыны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(ромынь)</t>
    </r>
  </si>
  <si>
    <r>
      <t>Русские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(затундренные крестьяне, индигирщики, каменщики, карымы, кержаки, колымчане, колымские, ленские старожилы, мезенцы, обские старожилы, походчане, русско-устьинцы, семейские, якутяне, ямские)</t>
    </r>
  </si>
  <si>
    <r>
      <t>Рутульцы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(мегьебор, мых абдыр, мюхадар, рутул, хинатбы, хновцы)</t>
    </r>
  </si>
  <si>
    <r>
      <t>Саамы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(лопари, саами)</t>
    </r>
  </si>
  <si>
    <r>
      <t>Табасараны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(кабган, табасаран, табасаранцы)</t>
    </r>
  </si>
  <si>
    <r>
      <t>Таджики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(тоджик)</t>
    </r>
  </si>
  <si>
    <r>
      <t>Талыши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(талышон)</t>
    </r>
  </si>
  <si>
    <r>
      <t>Татары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(казанские татары, казанлы, каринские (нукратские) татары, касимовские татары, мещеряки, мишари, мишэр, татар, тептяри-татары, тептяри с татарским языком)</t>
    </r>
  </si>
  <si>
    <r>
      <t>Татары крымские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(кърым татарлар, ногаи крымские, нугай татар, тат с языком крымскотатарским)</t>
    </r>
  </si>
  <si>
    <r>
      <t>Таты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(тат, таты-азербайджанцы)</t>
    </r>
  </si>
  <si>
    <r>
      <t>Телеуты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(тадар-кижи с языком телеутским)</t>
    </r>
  </si>
  <si>
    <r>
      <t>Турки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(османы, турки-батумцы, турки-османы, турки-сухумцы, тюрк с языком турецким)</t>
    </r>
  </si>
  <si>
    <r>
      <t>Удины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(уди, ути)</t>
    </r>
  </si>
  <si>
    <r>
      <t>Удмурты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(вотяки, вудмурт, удморт, укморт, урморт, уртморт, одморт, одмурт, окморт)</t>
    </r>
  </si>
  <si>
    <r>
      <t>Удэгейцы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(удэ, удэхе, удэхейцы)</t>
    </r>
  </si>
  <si>
    <r>
      <t>Уйгуры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(илийцы, кашгарцы, таранчи)</t>
    </r>
  </si>
  <si>
    <r>
      <t>Украинцы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(верховинцы, гуцулы, казаки, буковинцы)</t>
    </r>
  </si>
  <si>
    <r>
      <t>Ульчи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(мангуны, нани с языком ульчским, ульча с языком ульчским)</t>
    </r>
  </si>
  <si>
    <r>
      <t>Финны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(суомалайсет, суоми)</t>
    </r>
  </si>
  <si>
    <r>
      <t>Хакасы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(качинцы, койбалы, кызыл, кызыльцы, сагай, сагайцы, тадар-кижи с языком хакасским, тадар, хаас, хааш, хойбал, хызыл)</t>
    </r>
  </si>
  <si>
    <r>
      <t>Ханты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(кантага ях, остяки с языком хантыйским, хандэ, ханти, хантых, хантэ)</t>
    </r>
  </si>
  <si>
    <r>
      <t>Цахуры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(йыхбы)</t>
    </r>
  </si>
  <si>
    <r>
      <t>Цыгане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(дом, ром, рома, сэрвы, фараоны)</t>
    </r>
  </si>
  <si>
    <r>
      <t>Черкесы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(адыгэ с языком черкесским, бесленеевцы с языком кабардино-черкесским, бесленеи)</t>
    </r>
  </si>
  <si>
    <r>
      <t>Чехи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(мораване)</t>
    </r>
  </si>
  <si>
    <r>
      <t>Чеченцы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(нохчий, чаан)</t>
    </r>
  </si>
  <si>
    <r>
      <t>Чуванцы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(атали, марковцы, этели)</t>
    </r>
  </si>
  <si>
    <r>
      <t>Чуваши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(анатри, вирьял, мижерь, чаваш)</t>
    </r>
  </si>
  <si>
    <r>
      <t>Чукчи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(анкалын, анкальын, луораветлан, лыгъоравэтлъан, лыгъоравэтлят, чаучу)</t>
    </r>
  </si>
  <si>
    <r>
      <t>Шорцы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(тадар-кижи с языком шорским, шор-кижи)</t>
    </r>
  </si>
  <si>
    <r>
      <t>Эвенки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(илэ, манегры, мурчен, орочён с языком эвенкийским, тунгусы с языком эвенкийским, тонгус)</t>
    </r>
  </si>
  <si>
    <r>
      <t>Эвены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(илкан, ламут, ламут-наматкан, мэнэ, овен, овон, ороч с языком эвенским, орочёл, орочель, орочён с языком эвенским, тунгусы с языком эвенским, тургэхал, ывын, эбэн, эвон, эвын, эвэн, эвэс)</t>
    </r>
  </si>
  <si>
    <r>
      <t>Эскимосы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(навукагмит, сиренигмит, уназигмит, юпагыт, юпит)</t>
    </r>
  </si>
  <si>
    <r>
      <t>Эстонцы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(чухонцы, эсты, ээсти, ээстилане)</t>
    </r>
  </si>
  <si>
    <r>
      <t>Юкагиры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(алаи, ваду, деткиль, дудки, одул, омоки, хангайцы)</t>
    </r>
  </si>
  <si>
    <r>
      <t>Якуты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(саха)</t>
    </r>
  </si>
  <si>
    <r>
      <t>Японцы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(нихондзин)</t>
    </r>
  </si>
  <si>
    <t>пгт Вулканный</t>
  </si>
  <si>
    <t>г. Вилючинск</t>
  </si>
  <si>
    <t>Аварцы</t>
  </si>
  <si>
    <t>Адыгейцы</t>
  </si>
  <si>
    <t>Азербайджанцы</t>
  </si>
  <si>
    <t>Алеуты</t>
  </si>
  <si>
    <t>Алтайцы</t>
  </si>
  <si>
    <t>Армяне</t>
  </si>
  <si>
    <t>Башкиры</t>
  </si>
  <si>
    <t>Белорусы</t>
  </si>
  <si>
    <t>Буряты</t>
  </si>
  <si>
    <t>Вепсы</t>
  </si>
  <si>
    <r>
      <t xml:space="preserve">Греки </t>
    </r>
    <r>
      <rPr>
        <i/>
        <sz val="10"/>
        <rFont val="Arial"/>
        <family val="2"/>
      </rPr>
      <t>(ромеос)</t>
    </r>
  </si>
  <si>
    <t>Грузины</t>
  </si>
  <si>
    <t>Даргинцы</t>
  </si>
  <si>
    <t>Евреи</t>
  </si>
  <si>
    <t>Ительмены</t>
  </si>
  <si>
    <t>Кабардинцы</t>
  </si>
  <si>
    <t>Казахи</t>
  </si>
  <si>
    <t>Карачаевцы</t>
  </si>
  <si>
    <t>Киргизы</t>
  </si>
  <si>
    <t>Китайцы</t>
  </si>
  <si>
    <t>Коми</t>
  </si>
  <si>
    <t>Коми-пермяки</t>
  </si>
  <si>
    <t>Корейцы</t>
  </si>
  <si>
    <r>
      <t xml:space="preserve">Коряки </t>
    </r>
    <r>
      <rPr>
        <i/>
        <sz val="10"/>
        <rFont val="Arial"/>
        <family val="2"/>
      </rPr>
      <t>(алюторцы,нымыланы, олюторцы, чавчувены)</t>
    </r>
  </si>
  <si>
    <t>Лезгины</t>
  </si>
  <si>
    <t>Литовцы</t>
  </si>
  <si>
    <r>
      <t>Марийцы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(мари)</t>
    </r>
  </si>
  <si>
    <t>Молдаване</t>
  </si>
  <si>
    <r>
      <t xml:space="preserve">Мордва </t>
    </r>
    <r>
      <rPr>
        <i/>
        <sz val="10"/>
        <rFont val="Arial"/>
        <family val="2"/>
      </rPr>
      <t>(мордвины, мордовцы)</t>
    </r>
  </si>
  <si>
    <t>Нанайцы</t>
  </si>
  <si>
    <t>Негидальцы</t>
  </si>
  <si>
    <r>
      <t>Немцы</t>
    </r>
    <r>
      <rPr>
        <sz val="10"/>
        <rFont val="Arial"/>
        <family val="2"/>
      </rPr>
      <t xml:space="preserve"> </t>
    </r>
  </si>
  <si>
    <t>Ненцы</t>
  </si>
  <si>
    <t>Осетины</t>
  </si>
  <si>
    <t>Поляки</t>
  </si>
  <si>
    <r>
      <t>Русские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(мезенцы)</t>
    </r>
  </si>
  <si>
    <r>
      <t>Табасараны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(табасаранцы)</t>
    </r>
  </si>
  <si>
    <t>Таджики</t>
  </si>
  <si>
    <t>Талыши</t>
  </si>
  <si>
    <t>Татары</t>
  </si>
  <si>
    <t>Тувинцы</t>
  </si>
  <si>
    <t>Удмурты</t>
  </si>
  <si>
    <t>Удэгейцы</t>
  </si>
  <si>
    <t xml:space="preserve">Узбеки </t>
  </si>
  <si>
    <t>Уйгуры</t>
  </si>
  <si>
    <t>Украинцы</t>
  </si>
  <si>
    <t>Ульчи</t>
  </si>
  <si>
    <t>Финны</t>
  </si>
  <si>
    <t>Хакасы</t>
  </si>
  <si>
    <t>Ханты</t>
  </si>
  <si>
    <t>Цыгане</t>
  </si>
  <si>
    <t>Черкесы</t>
  </si>
  <si>
    <t>Чеченцы</t>
  </si>
  <si>
    <r>
      <t>Чуваши</t>
    </r>
    <r>
      <rPr>
        <sz val="10"/>
        <rFont val="Arial"/>
        <family val="2"/>
      </rPr>
      <t xml:space="preserve"> </t>
    </r>
  </si>
  <si>
    <r>
      <t>Чукчи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(луораветлан)</t>
    </r>
  </si>
  <si>
    <t>Эвенки</t>
  </si>
  <si>
    <r>
      <t>Эвены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(ламут)</t>
    </r>
  </si>
  <si>
    <t>Эскимосы</t>
  </si>
  <si>
    <r>
      <t>Эстонцы</t>
    </r>
    <r>
      <rPr>
        <sz val="10"/>
        <rFont val="Arial"/>
        <family val="2"/>
      </rPr>
      <t xml:space="preserve"> </t>
    </r>
  </si>
  <si>
    <r>
      <t>Якуты</t>
    </r>
    <r>
      <rPr>
        <sz val="10"/>
        <rFont val="Arial"/>
        <family val="2"/>
      </rPr>
      <t xml:space="preserve"> </t>
    </r>
  </si>
  <si>
    <r>
      <t>Армяне</t>
    </r>
    <r>
      <rPr>
        <sz val="10"/>
        <rFont val="Arial"/>
        <family val="2"/>
      </rPr>
      <t xml:space="preserve"> </t>
    </r>
  </si>
  <si>
    <r>
      <t>Белорусы</t>
    </r>
    <r>
      <rPr>
        <sz val="10"/>
        <rFont val="Arial"/>
        <family val="2"/>
      </rPr>
      <t xml:space="preserve"> </t>
    </r>
  </si>
  <si>
    <t xml:space="preserve">Евреи </t>
  </si>
  <si>
    <r>
      <t>Ительмены</t>
    </r>
    <r>
      <rPr>
        <sz val="10"/>
        <rFont val="Arial"/>
        <family val="2"/>
      </rPr>
      <t xml:space="preserve"> </t>
    </r>
  </si>
  <si>
    <r>
      <t>Корейцы</t>
    </r>
    <r>
      <rPr>
        <sz val="10"/>
        <rFont val="Arial"/>
        <family val="2"/>
      </rPr>
      <t xml:space="preserve"> </t>
    </r>
  </si>
  <si>
    <t>Коряки</t>
  </si>
  <si>
    <r>
      <t>Латыши</t>
    </r>
    <r>
      <rPr>
        <sz val="10"/>
        <rFont val="Arial"/>
        <family val="2"/>
      </rPr>
      <t xml:space="preserve"> </t>
    </r>
  </si>
  <si>
    <r>
      <t>Марийцы</t>
    </r>
    <r>
      <rPr>
        <sz val="10"/>
        <rFont val="Arial"/>
        <family val="2"/>
      </rPr>
      <t xml:space="preserve"> </t>
    </r>
  </si>
  <si>
    <t>Мордва</t>
  </si>
  <si>
    <t>Немцы</t>
  </si>
  <si>
    <t>Русские</t>
  </si>
  <si>
    <t>Табасараны</t>
  </si>
  <si>
    <r>
      <t>Татары</t>
    </r>
    <r>
      <rPr>
        <sz val="10"/>
        <rFont val="Arial"/>
        <family val="2"/>
      </rPr>
      <t xml:space="preserve"> </t>
    </r>
  </si>
  <si>
    <t>Телеуты</t>
  </si>
  <si>
    <r>
      <t>Турки</t>
    </r>
    <r>
      <rPr>
        <sz val="10"/>
        <rFont val="Arial"/>
        <family val="2"/>
      </rPr>
      <t xml:space="preserve"> </t>
    </r>
  </si>
  <si>
    <r>
      <t>Удмурты</t>
    </r>
    <r>
      <rPr>
        <sz val="10"/>
        <rFont val="Arial"/>
        <family val="2"/>
      </rPr>
      <t xml:space="preserve"> </t>
    </r>
  </si>
  <si>
    <t>Узбеки</t>
  </si>
  <si>
    <r>
      <t>Эвены</t>
    </r>
    <r>
      <rPr>
        <sz val="10"/>
        <rFont val="Arial"/>
        <family val="2"/>
      </rPr>
      <t xml:space="preserve"> </t>
    </r>
  </si>
  <si>
    <t>Агулы</t>
  </si>
  <si>
    <r>
      <t>Адыгейцы</t>
    </r>
    <r>
      <rPr>
        <sz val="10"/>
        <rFont val="Arial"/>
        <family val="2"/>
      </rPr>
      <t xml:space="preserve"> </t>
    </r>
  </si>
  <si>
    <t xml:space="preserve">Азербайджанцы </t>
  </si>
  <si>
    <r>
      <t>Алеуты</t>
    </r>
    <r>
      <rPr>
        <sz val="10"/>
        <rFont val="Arial"/>
        <family val="2"/>
      </rPr>
      <t xml:space="preserve"> </t>
    </r>
  </si>
  <si>
    <r>
      <t>Венгры</t>
    </r>
    <r>
      <rPr>
        <sz val="10"/>
        <rFont val="Arial"/>
        <family val="2"/>
      </rPr>
      <t xml:space="preserve"> </t>
    </r>
  </si>
  <si>
    <t>Греки</t>
  </si>
  <si>
    <r>
      <t>Грузины</t>
    </r>
    <r>
      <rPr>
        <sz val="10"/>
        <rFont val="Arial"/>
        <family val="2"/>
      </rPr>
      <t xml:space="preserve"> </t>
    </r>
  </si>
  <si>
    <t>Калмыки</t>
  </si>
  <si>
    <r>
      <t>Китайцы</t>
    </r>
    <r>
      <rPr>
        <sz val="10"/>
        <rFont val="Arial"/>
        <family val="2"/>
      </rPr>
      <t xml:space="preserve"> </t>
    </r>
  </si>
  <si>
    <t>Кумыки</t>
  </si>
  <si>
    <r>
      <t>Курды</t>
    </r>
    <r>
      <rPr>
        <sz val="10"/>
        <rFont val="Arial"/>
        <family val="2"/>
      </rPr>
      <t xml:space="preserve"> </t>
    </r>
  </si>
  <si>
    <r>
      <t>Лакцы</t>
    </r>
    <r>
      <rPr>
        <sz val="10"/>
        <rFont val="Arial"/>
        <family val="2"/>
      </rPr>
      <t xml:space="preserve"> </t>
    </r>
  </si>
  <si>
    <r>
      <t>Лезгины</t>
    </r>
    <r>
      <rPr>
        <sz val="10"/>
        <rFont val="Arial"/>
        <family val="2"/>
      </rPr>
      <t xml:space="preserve"> </t>
    </r>
  </si>
  <si>
    <r>
      <t>Литовцы</t>
    </r>
    <r>
      <rPr>
        <sz val="10"/>
        <rFont val="Arial"/>
        <family val="2"/>
      </rPr>
      <t xml:space="preserve"> </t>
    </r>
  </si>
  <si>
    <t>Лугово-восточные марийцы</t>
  </si>
  <si>
    <r>
      <t>Монголы</t>
    </r>
    <r>
      <rPr>
        <sz val="10"/>
        <rFont val="Arial"/>
        <family val="2"/>
      </rPr>
      <t xml:space="preserve"> </t>
    </r>
  </si>
  <si>
    <t>Мордва-мокша</t>
  </si>
  <si>
    <r>
      <t>Нанайцы</t>
    </r>
    <r>
      <rPr>
        <sz val="10"/>
        <rFont val="Arial"/>
        <family val="2"/>
      </rPr>
      <t xml:space="preserve"> </t>
    </r>
  </si>
  <si>
    <r>
      <t>Нивхи</t>
    </r>
    <r>
      <rPr>
        <sz val="10"/>
        <rFont val="Arial"/>
        <family val="2"/>
      </rPr>
      <t xml:space="preserve"> </t>
    </r>
  </si>
  <si>
    <t>Румыны</t>
  </si>
  <si>
    <r>
      <t>Русские</t>
    </r>
    <r>
      <rPr>
        <sz val="10"/>
        <rFont val="Arial"/>
        <family val="2"/>
      </rPr>
      <t xml:space="preserve"> </t>
    </r>
  </si>
  <si>
    <t>Рутульцы</t>
  </si>
  <si>
    <t>Туркмены</t>
  </si>
  <si>
    <r>
      <t>Удэгейцы</t>
    </r>
    <r>
      <rPr>
        <sz val="10"/>
        <rFont val="Arial"/>
        <family val="2"/>
      </rPr>
      <t xml:space="preserve"> </t>
    </r>
  </si>
  <si>
    <r>
      <t>Украинцы</t>
    </r>
    <r>
      <rPr>
        <sz val="10"/>
        <rFont val="Arial"/>
        <family val="2"/>
      </rPr>
      <t xml:space="preserve"> </t>
    </r>
  </si>
  <si>
    <r>
      <t>Хакасы</t>
    </r>
    <r>
      <rPr>
        <sz val="10"/>
        <rFont val="Arial"/>
        <family val="2"/>
      </rPr>
      <t xml:space="preserve"> </t>
    </r>
  </si>
  <si>
    <t>Чуванцы</t>
  </si>
  <si>
    <t>Чуваши</t>
  </si>
  <si>
    <t>Чукчи</t>
  </si>
  <si>
    <t>Шорцы</t>
  </si>
  <si>
    <t>Эвены</t>
  </si>
  <si>
    <r>
      <t>Эскимосы</t>
    </r>
    <r>
      <rPr>
        <sz val="10"/>
        <rFont val="Arial"/>
        <family val="2"/>
      </rPr>
      <t xml:space="preserve"> </t>
    </r>
  </si>
  <si>
    <t>Эстонцы</t>
  </si>
  <si>
    <t>Якуты</t>
  </si>
  <si>
    <t>Японцы</t>
  </si>
  <si>
    <r>
      <t>Аварцы</t>
    </r>
    <r>
      <rPr>
        <sz val="10"/>
        <rFont val="Arial"/>
        <family val="2"/>
      </rPr>
      <t xml:space="preserve"> </t>
    </r>
  </si>
  <si>
    <r>
      <t>Буряты</t>
    </r>
    <r>
      <rPr>
        <sz val="10"/>
        <rFont val="Arial"/>
        <family val="2"/>
      </rPr>
      <t xml:space="preserve"> </t>
    </r>
  </si>
  <si>
    <r>
      <t>Ингуши</t>
    </r>
    <r>
      <rPr>
        <sz val="10"/>
        <rFont val="Arial"/>
        <family val="2"/>
      </rPr>
      <t xml:space="preserve"> </t>
    </r>
  </si>
  <si>
    <r>
      <t>Казахи</t>
    </r>
    <r>
      <rPr>
        <sz val="10"/>
        <rFont val="Arial"/>
        <family val="2"/>
      </rPr>
      <t xml:space="preserve"> </t>
    </r>
  </si>
  <si>
    <r>
      <t>Калмыки</t>
    </r>
    <r>
      <rPr>
        <sz val="10"/>
        <rFont val="Arial"/>
        <family val="2"/>
      </rPr>
      <t xml:space="preserve"> </t>
    </r>
  </si>
  <si>
    <r>
      <t>Коми</t>
    </r>
    <r>
      <rPr>
        <sz val="10"/>
        <rFont val="Arial"/>
        <family val="2"/>
      </rPr>
      <t xml:space="preserve"> </t>
    </r>
  </si>
  <si>
    <r>
      <t>Коми-пермяки</t>
    </r>
    <r>
      <rPr>
        <sz val="10"/>
        <rFont val="Arial"/>
        <family val="2"/>
      </rPr>
      <t xml:space="preserve"> </t>
    </r>
  </si>
  <si>
    <r>
      <t>Кумыки</t>
    </r>
    <r>
      <rPr>
        <sz val="10"/>
        <rFont val="Arial"/>
        <family val="2"/>
      </rPr>
      <t xml:space="preserve"> </t>
    </r>
  </si>
  <si>
    <t>Лакцы</t>
  </si>
  <si>
    <t>Марийцы</t>
  </si>
  <si>
    <r>
      <t>Молдаване</t>
    </r>
    <r>
      <rPr>
        <sz val="10"/>
        <rFont val="Arial"/>
        <family val="2"/>
      </rPr>
      <t xml:space="preserve"> </t>
    </r>
  </si>
  <si>
    <r>
      <t>Поляки</t>
    </r>
    <r>
      <rPr>
        <sz val="10"/>
        <rFont val="Arial"/>
        <family val="2"/>
      </rPr>
      <t xml:space="preserve"> </t>
    </r>
  </si>
  <si>
    <r>
      <t>Чукчи</t>
    </r>
    <r>
      <rPr>
        <sz val="10"/>
        <rFont val="Arial"/>
        <family val="2"/>
      </rPr>
      <t xml:space="preserve"> </t>
    </r>
  </si>
  <si>
    <t>Абазины</t>
  </si>
  <si>
    <t>Абхазы</t>
  </si>
  <si>
    <r>
      <t>Даргинцы</t>
    </r>
    <r>
      <rPr>
        <sz val="10"/>
        <rFont val="Arial"/>
        <family val="2"/>
      </rPr>
      <t xml:space="preserve"> </t>
    </r>
  </si>
  <si>
    <t>Карелы</t>
  </si>
  <si>
    <t>Латыши</t>
  </si>
  <si>
    <t>Ногайцы</t>
  </si>
  <si>
    <r>
      <t>Осетины</t>
    </r>
    <r>
      <rPr>
        <sz val="10"/>
        <rFont val="Arial"/>
        <family val="2"/>
      </rPr>
      <t xml:space="preserve"> </t>
    </r>
  </si>
  <si>
    <r>
      <t>Рутульцы</t>
    </r>
    <r>
      <rPr>
        <sz val="10"/>
        <rFont val="Arial"/>
        <family val="2"/>
      </rPr>
      <t xml:space="preserve"> </t>
    </r>
  </si>
  <si>
    <r>
      <t>Чуванцы</t>
    </r>
    <r>
      <rPr>
        <sz val="10"/>
        <rFont val="Arial"/>
        <family val="2"/>
      </rPr>
      <t xml:space="preserve"> </t>
    </r>
  </si>
  <si>
    <t xml:space="preserve">Багулалы </t>
  </si>
  <si>
    <t xml:space="preserve">Тувинцы </t>
  </si>
  <si>
    <t xml:space="preserve">Агулы </t>
  </si>
  <si>
    <t xml:space="preserve">Дунгане </t>
  </si>
  <si>
    <t>Ингуши</t>
  </si>
  <si>
    <t xml:space="preserve">Коряки </t>
  </si>
  <si>
    <r>
      <t>Румыны</t>
    </r>
    <r>
      <rPr>
        <sz val="10"/>
        <rFont val="Arial"/>
        <family val="2"/>
      </rPr>
      <t xml:space="preserve"> </t>
    </r>
  </si>
  <si>
    <r>
      <t>Чеченцы</t>
    </r>
    <r>
      <rPr>
        <sz val="10"/>
        <rFont val="Arial"/>
        <family val="2"/>
      </rPr>
      <t xml:space="preserve"> </t>
    </r>
  </si>
  <si>
    <t xml:space="preserve">Греки </t>
  </si>
  <si>
    <t xml:space="preserve">Туркмены </t>
  </si>
  <si>
    <t>Ассирийцы</t>
  </si>
  <si>
    <t>Балкарцы</t>
  </si>
  <si>
    <t>Бесермяне</t>
  </si>
  <si>
    <t>Венгры</t>
  </si>
  <si>
    <t>Мегрелы</t>
  </si>
  <si>
    <t>Караимы</t>
  </si>
  <si>
    <r>
      <t>Карачаевцы</t>
    </r>
    <r>
      <rPr>
        <sz val="10"/>
        <rFont val="Arial"/>
        <family val="2"/>
      </rPr>
      <t xml:space="preserve"> </t>
    </r>
  </si>
  <si>
    <t>Кумандинцы</t>
  </si>
  <si>
    <t>Орочи</t>
  </si>
  <si>
    <t>Персы</t>
  </si>
  <si>
    <r>
      <t>Таджики</t>
    </r>
    <r>
      <rPr>
        <sz val="10"/>
        <rFont val="Arial"/>
        <family val="2"/>
      </rPr>
      <t xml:space="preserve"> </t>
    </r>
  </si>
  <si>
    <r>
      <t>Талыши</t>
    </r>
    <r>
      <rPr>
        <sz val="10"/>
        <rFont val="Arial"/>
        <family val="2"/>
      </rPr>
      <t xml:space="preserve"> </t>
    </r>
  </si>
  <si>
    <r>
      <t>Татары крымские</t>
    </r>
    <r>
      <rPr>
        <sz val="10"/>
        <rFont val="Arial"/>
        <family val="2"/>
      </rPr>
      <t xml:space="preserve"> </t>
    </r>
  </si>
  <si>
    <r>
      <t>Таты</t>
    </r>
    <r>
      <rPr>
        <sz val="10"/>
        <rFont val="Arial"/>
        <family val="2"/>
      </rPr>
      <t xml:space="preserve"> </t>
    </r>
  </si>
  <si>
    <r>
      <t>Ульчи</t>
    </r>
    <r>
      <rPr>
        <sz val="10"/>
        <rFont val="Arial"/>
        <family val="2"/>
      </rPr>
      <t xml:space="preserve"> </t>
    </r>
  </si>
  <si>
    <r>
      <t>Финны</t>
    </r>
    <r>
      <rPr>
        <sz val="10"/>
        <rFont val="Arial"/>
        <family val="2"/>
      </rPr>
      <t xml:space="preserve"> </t>
    </r>
  </si>
  <si>
    <r>
      <t>Цахуры</t>
    </r>
    <r>
      <rPr>
        <sz val="10"/>
        <rFont val="Arial"/>
        <family val="2"/>
      </rPr>
      <t xml:space="preserve"> </t>
    </r>
  </si>
  <si>
    <r>
      <t>Чехи</t>
    </r>
    <r>
      <rPr>
        <sz val="10"/>
        <rFont val="Arial"/>
        <family val="2"/>
      </rPr>
      <t xml:space="preserve"> </t>
    </r>
  </si>
  <si>
    <t>Гинухцы</t>
  </si>
  <si>
    <t>Арабы среднеазиатские</t>
  </si>
  <si>
    <t>Греки-урумы</t>
  </si>
  <si>
    <t>Аджарцы</t>
  </si>
  <si>
    <t>Индийцы хиндиязычные</t>
  </si>
  <si>
    <t>Латгальцы</t>
  </si>
  <si>
    <t>Манси</t>
  </si>
  <si>
    <t xml:space="preserve">Мордва-мокша </t>
  </si>
  <si>
    <t>Нагайбаки</t>
  </si>
  <si>
    <t xml:space="preserve">Поморы </t>
  </si>
  <si>
    <t>Удины</t>
  </si>
  <si>
    <t xml:space="preserve">Финны-ингерман-ландцы </t>
  </si>
  <si>
    <t>Юкагиры</t>
  </si>
  <si>
    <r>
      <t>Абхазы</t>
    </r>
    <r>
      <rPr>
        <sz val="10"/>
        <rFont val="Arial"/>
        <family val="2"/>
      </rPr>
      <t xml:space="preserve"> </t>
    </r>
  </si>
  <si>
    <t>Багулалы</t>
  </si>
  <si>
    <r>
      <t>Алтайцы</t>
    </r>
    <r>
      <rPr>
        <sz val="10"/>
        <rFont val="Arial"/>
        <family val="2"/>
      </rPr>
      <t xml:space="preserve"> </t>
    </r>
  </si>
  <si>
    <r>
      <t>Бесермяне</t>
    </r>
    <r>
      <rPr>
        <sz val="10"/>
        <rFont val="Arial"/>
        <family val="2"/>
      </rPr>
      <t xml:space="preserve"> </t>
    </r>
  </si>
  <si>
    <r>
      <t xml:space="preserve">Греки </t>
    </r>
    <r>
      <rPr>
        <i/>
        <sz val="10"/>
        <rFont val="Arial"/>
        <family val="2"/>
      </rPr>
      <t>( ромеос)</t>
    </r>
  </si>
  <si>
    <t>Дунгане</t>
  </si>
  <si>
    <t>Ижорцы</t>
  </si>
  <si>
    <r>
      <t xml:space="preserve">Коряки </t>
    </r>
    <r>
      <rPr>
        <i/>
        <sz val="10"/>
        <rFont val="Arial"/>
        <family val="2"/>
      </rPr>
      <t>(алюторцы,  нымыланы, олюторцы,  чавчувены)</t>
    </r>
  </si>
  <si>
    <t>Крымчаки</t>
  </si>
  <si>
    <r>
      <t xml:space="preserve">Мордва </t>
    </r>
    <r>
      <rPr>
        <i/>
        <sz val="10"/>
        <rFont val="Arial"/>
        <family val="2"/>
      </rPr>
      <t>( мордвины, мордовцы)</t>
    </r>
  </si>
  <si>
    <r>
      <t>Негидальцы</t>
    </r>
    <r>
      <rPr>
        <sz val="10"/>
        <rFont val="Arial"/>
        <family val="2"/>
      </rPr>
      <t xml:space="preserve"> </t>
    </r>
  </si>
  <si>
    <r>
      <t>Ненцы</t>
    </r>
    <r>
      <rPr>
        <sz val="10"/>
        <rFont val="Arial"/>
        <family val="2"/>
      </rPr>
      <t xml:space="preserve"> </t>
    </r>
  </si>
  <si>
    <t>Поморы</t>
  </si>
  <si>
    <t>Татары крымские</t>
  </si>
  <si>
    <t>Таты</t>
  </si>
  <si>
    <r>
      <t>Уйгуры</t>
    </r>
    <r>
      <rPr>
        <sz val="10"/>
        <rFont val="Arial"/>
        <family val="2"/>
      </rPr>
      <t xml:space="preserve"> </t>
    </r>
  </si>
  <si>
    <r>
      <t>Ханты</t>
    </r>
    <r>
      <rPr>
        <sz val="10"/>
        <rFont val="Arial"/>
        <family val="2"/>
      </rPr>
      <t xml:space="preserve"> </t>
    </r>
  </si>
  <si>
    <t>Цахуры</t>
  </si>
  <si>
    <t>Чехи</t>
  </si>
  <si>
    <r>
      <t>Шорцы</t>
    </r>
    <r>
      <rPr>
        <sz val="10"/>
        <rFont val="Arial"/>
        <family val="2"/>
      </rPr>
      <t xml:space="preserve"> </t>
    </r>
  </si>
  <si>
    <r>
      <t>Эвены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(ламут)</t>
    </r>
  </si>
  <si>
    <r>
      <t xml:space="preserve">Агулы </t>
    </r>
    <r>
      <rPr>
        <i/>
        <sz val="10"/>
        <rFont val="Arial"/>
        <family val="2"/>
      </rPr>
      <t>(агульцы)</t>
    </r>
  </si>
  <si>
    <r>
      <t>Адыгейцы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(абадзехи, адыгэ с языком адыгейским)</t>
    </r>
  </si>
  <si>
    <r>
      <t xml:space="preserve">Белорусы </t>
    </r>
    <r>
      <rPr>
        <i/>
        <sz val="10"/>
        <rFont val="Arial"/>
        <family val="2"/>
      </rPr>
      <t>(беларусы)</t>
    </r>
  </si>
  <si>
    <r>
      <t xml:space="preserve">Греки-урумы </t>
    </r>
    <r>
      <rPr>
        <i/>
        <sz val="10"/>
        <rFont val="Arial"/>
        <family val="2"/>
      </rPr>
      <t>(орум)</t>
    </r>
  </si>
  <si>
    <r>
      <t xml:space="preserve">Мегрелы </t>
    </r>
    <r>
      <rPr>
        <i/>
        <sz val="10"/>
        <rFont val="Arial"/>
        <family val="2"/>
      </rPr>
      <t>(мингрелы)</t>
    </r>
  </si>
  <si>
    <r>
      <t>Кубачинцы (</t>
    </r>
    <r>
      <rPr>
        <i/>
        <sz val="10"/>
        <rFont val="Arial"/>
        <family val="2"/>
      </rPr>
      <t>угбуган)</t>
    </r>
  </si>
  <si>
    <r>
      <t xml:space="preserve">Евреи горские </t>
    </r>
    <r>
      <rPr>
        <i/>
        <sz val="10"/>
        <rFont val="Arial"/>
        <family val="2"/>
      </rPr>
      <t>(дагестанские евреи)</t>
    </r>
    <r>
      <rPr>
        <sz val="10"/>
        <rFont val="Arial"/>
        <family val="2"/>
      </rPr>
      <t xml:space="preserve"> </t>
    </r>
  </si>
  <si>
    <r>
      <t xml:space="preserve">Езиды </t>
    </r>
    <r>
      <rPr>
        <i/>
        <sz val="10"/>
        <rFont val="Arial"/>
        <family val="2"/>
      </rPr>
      <t>(иезиды)</t>
    </r>
  </si>
  <si>
    <r>
      <t>Ительмены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(камчадалы с языком ительменским)</t>
    </r>
  </si>
  <si>
    <r>
      <t xml:space="preserve">Коми </t>
    </r>
    <r>
      <rPr>
        <i/>
        <sz val="10"/>
        <rFont val="Arial"/>
        <family val="2"/>
      </rPr>
      <t>(зыряне, коми-зыряне, коми морт)</t>
    </r>
  </si>
  <si>
    <r>
      <t xml:space="preserve">Коми-пермяки </t>
    </r>
    <r>
      <rPr>
        <i/>
        <sz val="10"/>
        <rFont val="Arial"/>
        <family val="2"/>
      </rPr>
      <t>(коми с языком коми-пермяцким, пермяки)</t>
    </r>
  </si>
  <si>
    <r>
      <t xml:space="preserve">Кумандинцы </t>
    </r>
    <r>
      <rPr>
        <i/>
        <sz val="10"/>
        <rFont val="Arial"/>
        <family val="2"/>
      </rPr>
      <t>(куманды)</t>
    </r>
  </si>
  <si>
    <r>
      <t xml:space="preserve">Лакцы </t>
    </r>
    <r>
      <rPr>
        <i/>
        <sz val="10"/>
        <rFont val="Arial"/>
        <family val="2"/>
      </rPr>
      <t>(лак, лаки)</t>
    </r>
  </si>
  <si>
    <r>
      <t xml:space="preserve">Литовцы </t>
    </r>
    <r>
      <rPr>
        <i/>
        <sz val="10"/>
        <rFont val="Arial"/>
        <family val="2"/>
      </rPr>
      <t>(питвяки с языком литовским)</t>
    </r>
  </si>
  <si>
    <r>
      <t>Марийцы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 мари, марий)</t>
    </r>
  </si>
  <si>
    <r>
      <t xml:space="preserve">Лугово-восточные марийцы </t>
    </r>
    <r>
      <rPr>
        <i/>
        <sz val="10"/>
        <rFont val="Arial"/>
        <family val="2"/>
      </rPr>
      <t>(востолчные (уральские) марийцы)</t>
    </r>
  </si>
  <si>
    <r>
      <t>Монголы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(халха-монголы)</t>
    </r>
  </si>
  <si>
    <r>
      <t xml:space="preserve">Мордва-эрзя </t>
    </r>
    <r>
      <rPr>
        <i/>
        <sz val="10"/>
        <rFont val="Arial"/>
        <family val="2"/>
      </rPr>
      <t>(эрзя)</t>
    </r>
  </si>
  <si>
    <r>
      <t>Нанайцы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(гольды)</t>
    </r>
  </si>
  <si>
    <r>
      <t>Персы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(иранцы)</t>
    </r>
  </si>
  <si>
    <r>
      <t>Русские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(ленские старожилы, мезенцы, якутяне)</t>
    </r>
  </si>
  <si>
    <r>
      <t xml:space="preserve">Саамы </t>
    </r>
    <r>
      <rPr>
        <i/>
        <sz val="10"/>
        <rFont val="Arial"/>
        <family val="2"/>
      </rPr>
      <t>(саами)</t>
    </r>
  </si>
  <si>
    <r>
      <t xml:space="preserve">Табасараны          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 табасаран, табасаранцы)</t>
    </r>
  </si>
  <si>
    <r>
      <t xml:space="preserve">Таджики </t>
    </r>
    <r>
      <rPr>
        <i/>
        <sz val="10"/>
        <rFont val="Arial"/>
        <family val="2"/>
      </rPr>
      <t>(тоджик)</t>
    </r>
  </si>
  <si>
    <r>
      <t>Татары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(татар)</t>
    </r>
  </si>
  <si>
    <r>
      <t xml:space="preserve">Удмурты </t>
    </r>
    <r>
      <rPr>
        <i/>
        <sz val="10"/>
        <rFont val="Arial"/>
        <family val="2"/>
      </rPr>
      <t>(одморт)</t>
    </r>
  </si>
  <si>
    <r>
      <t xml:space="preserve">Ульчи </t>
    </r>
    <r>
      <rPr>
        <i/>
        <sz val="10"/>
        <rFont val="Arial"/>
        <family val="2"/>
      </rPr>
      <t>(ульча с языком ульчским)</t>
    </r>
  </si>
  <si>
    <r>
      <t>Хакасы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(хааш)</t>
    </r>
  </si>
  <si>
    <t>г. Петропавловск-Камчатский</t>
  </si>
  <si>
    <r>
      <t xml:space="preserve">Коми </t>
    </r>
    <r>
      <rPr>
        <i/>
        <sz val="10"/>
        <rFont val="Arial"/>
        <family val="2"/>
      </rPr>
      <t>(коми-зыряне)</t>
    </r>
  </si>
  <si>
    <r>
      <t xml:space="preserve">Коряки </t>
    </r>
    <r>
      <rPr>
        <i/>
        <sz val="10"/>
        <rFont val="Arial"/>
        <family val="2"/>
      </rPr>
      <t>(нымыланы)</t>
    </r>
  </si>
  <si>
    <r>
      <t xml:space="preserve">Марийцы </t>
    </r>
    <r>
      <rPr>
        <i/>
        <sz val="10"/>
        <rFont val="Arial"/>
        <family val="2"/>
      </rPr>
      <t>(мари, марий)</t>
    </r>
  </si>
  <si>
    <r>
      <t xml:space="preserve">Татары </t>
    </r>
    <r>
      <rPr>
        <i/>
        <sz val="10"/>
        <rFont val="Arial"/>
        <family val="2"/>
      </rPr>
      <t>(татар)</t>
    </r>
  </si>
  <si>
    <t xml:space="preserve">Финны-ингерманландцы </t>
  </si>
  <si>
    <r>
      <t xml:space="preserve">Чукчи </t>
    </r>
    <r>
      <rPr>
        <i/>
        <sz val="10"/>
        <rFont val="Arial"/>
        <family val="2"/>
      </rPr>
      <t>(луораветлан)</t>
    </r>
  </si>
  <si>
    <r>
      <t>Евреи горские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(дагестанские евреи)</t>
    </r>
  </si>
  <si>
    <r>
      <t xml:space="preserve">Ительмены </t>
    </r>
    <r>
      <rPr>
        <i/>
        <sz val="10"/>
        <rFont val="Arial"/>
        <family val="2"/>
      </rPr>
      <t>(камчадалы с языком ительменским)</t>
    </r>
  </si>
  <si>
    <r>
      <t xml:space="preserve">Киргизы </t>
    </r>
    <r>
      <rPr>
        <i/>
        <sz val="10"/>
        <rFont val="Arial"/>
        <family val="2"/>
      </rPr>
      <t>(кыргыз)</t>
    </r>
  </si>
  <si>
    <r>
      <t>Коми-пермяки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(коми с языком коми-пермяцким)</t>
    </r>
  </si>
  <si>
    <r>
      <t xml:space="preserve">Лакцы </t>
    </r>
    <r>
      <rPr>
        <i/>
        <sz val="10"/>
        <rFont val="Arial"/>
        <family val="2"/>
      </rPr>
      <t>(лаки)</t>
    </r>
  </si>
  <si>
    <r>
      <t xml:space="preserve">Табасараны </t>
    </r>
    <r>
      <rPr>
        <i/>
        <sz val="10"/>
        <rFont val="Arial"/>
        <family val="2"/>
      </rPr>
      <t>(табасаранцы)</t>
    </r>
  </si>
  <si>
    <r>
      <t xml:space="preserve">Эвены </t>
    </r>
    <r>
      <rPr>
        <i/>
        <sz val="10"/>
        <rFont val="Arial"/>
        <family val="2"/>
      </rPr>
      <t>(ламут)</t>
    </r>
  </si>
  <si>
    <r>
      <t xml:space="preserve">Евреи горские </t>
    </r>
    <r>
      <rPr>
        <i/>
        <sz val="10"/>
        <rFont val="Arial"/>
        <family val="2"/>
      </rPr>
      <t>(дагестанские евреи)</t>
    </r>
  </si>
  <si>
    <r>
      <t xml:space="preserve">Марийцы </t>
    </r>
    <r>
      <rPr>
        <i/>
        <sz val="10"/>
        <rFont val="Arial"/>
        <family val="2"/>
      </rPr>
      <t>(мордвины, мордовцы)</t>
    </r>
  </si>
  <si>
    <r>
      <t>Коми-пермяки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(коми с языком коми-пермяцким, коми морт с языком коми-пермяцким)</t>
    </r>
  </si>
  <si>
    <r>
      <t xml:space="preserve">Марийцы </t>
    </r>
    <r>
      <rPr>
        <i/>
        <sz val="10"/>
        <rFont val="Arial"/>
        <family val="2"/>
      </rPr>
      <t>(мари)</t>
    </r>
  </si>
  <si>
    <r>
      <t>Арабы среднеазиатские</t>
    </r>
    <r>
      <rPr>
        <sz val="10"/>
        <rFont val="Arial"/>
        <family val="2"/>
      </rPr>
      <t xml:space="preserve"> </t>
    </r>
  </si>
  <si>
    <t>г. Елизово</t>
  </si>
  <si>
    <t xml:space="preserve">Белорусы </t>
  </si>
  <si>
    <t xml:space="preserve">Мегрелы </t>
  </si>
  <si>
    <t xml:space="preserve">Таджики </t>
  </si>
  <si>
    <t xml:space="preserve">Удмурты </t>
  </si>
  <si>
    <t xml:space="preserve">Ульчи </t>
  </si>
  <si>
    <t>продолжение таблицы 1</t>
  </si>
  <si>
    <r>
      <t xml:space="preserve">Агулы </t>
    </r>
    <r>
      <rPr>
        <i/>
        <sz val="9"/>
        <rFont val="Arial"/>
        <family val="2"/>
      </rPr>
      <t>(агульцы)</t>
    </r>
  </si>
  <si>
    <r>
      <t xml:space="preserve">Адыгейцы </t>
    </r>
    <r>
      <rPr>
        <i/>
        <sz val="9"/>
        <rFont val="Arial"/>
        <family val="2"/>
      </rPr>
      <t>(абадзехи, адыгэ с языком адыгейским)</t>
    </r>
  </si>
  <si>
    <r>
      <t>Алеуты</t>
    </r>
    <r>
      <rPr>
        <sz val="9"/>
        <rFont val="Arial"/>
        <family val="2"/>
      </rPr>
      <t xml:space="preserve"> </t>
    </r>
  </si>
  <si>
    <r>
      <t>Ассирийцы</t>
    </r>
    <r>
      <rPr>
        <sz val="9"/>
        <rFont val="Arial"/>
        <family val="2"/>
      </rPr>
      <t xml:space="preserve"> </t>
    </r>
  </si>
  <si>
    <r>
      <t>Башкиры</t>
    </r>
    <r>
      <rPr>
        <sz val="9"/>
        <rFont val="Arial"/>
        <family val="2"/>
      </rPr>
      <t xml:space="preserve"> </t>
    </r>
  </si>
  <si>
    <r>
      <t xml:space="preserve">Белорусы </t>
    </r>
    <r>
      <rPr>
        <i/>
        <sz val="9"/>
        <rFont val="Arial"/>
        <family val="2"/>
      </rPr>
      <t>(беларусы)</t>
    </r>
  </si>
  <si>
    <r>
      <t>Буряты</t>
    </r>
    <r>
      <rPr>
        <sz val="9"/>
        <rFont val="Arial"/>
        <family val="2"/>
      </rPr>
      <t xml:space="preserve"> </t>
    </r>
  </si>
  <si>
    <r>
      <t>Вепсы</t>
    </r>
    <r>
      <rPr>
        <sz val="9"/>
        <rFont val="Arial"/>
        <family val="2"/>
      </rPr>
      <t xml:space="preserve"> </t>
    </r>
  </si>
  <si>
    <r>
      <t xml:space="preserve">Мегрелы </t>
    </r>
    <r>
      <rPr>
        <i/>
        <sz val="9"/>
        <rFont val="Arial"/>
        <family val="2"/>
      </rPr>
      <t>(мингрелы)</t>
    </r>
  </si>
  <si>
    <r>
      <t>Даргинцы</t>
    </r>
    <r>
      <rPr>
        <sz val="9"/>
        <rFont val="Arial"/>
        <family val="2"/>
      </rPr>
      <t xml:space="preserve"> </t>
    </r>
  </si>
  <si>
    <r>
      <t xml:space="preserve">Кубачинцы </t>
    </r>
    <r>
      <rPr>
        <i/>
        <sz val="9"/>
        <rFont val="Arial"/>
        <family val="2"/>
      </rPr>
      <t>(угбуган)</t>
    </r>
  </si>
  <si>
    <r>
      <t>Евреи горские</t>
    </r>
    <r>
      <rPr>
        <sz val="9"/>
        <rFont val="Arial"/>
        <family val="2"/>
      </rPr>
      <t xml:space="preserve"> </t>
    </r>
  </si>
  <si>
    <r>
      <t xml:space="preserve">Езиды </t>
    </r>
    <r>
      <rPr>
        <i/>
        <sz val="9"/>
        <rFont val="Arial"/>
        <family val="2"/>
      </rPr>
      <t>(иезиды)</t>
    </r>
  </si>
  <si>
    <r>
      <t>Ижорцы</t>
    </r>
    <r>
      <rPr>
        <sz val="9"/>
        <rFont val="Arial"/>
        <family val="2"/>
      </rPr>
      <t xml:space="preserve"> </t>
    </r>
  </si>
  <si>
    <r>
      <t>Киргизы</t>
    </r>
    <r>
      <rPr>
        <sz val="9"/>
        <rFont val="Arial"/>
        <family val="2"/>
      </rPr>
      <t xml:space="preserve"> </t>
    </r>
  </si>
  <si>
    <r>
      <t>Китайцы</t>
    </r>
    <r>
      <rPr>
        <sz val="9"/>
        <rFont val="Arial"/>
        <family val="2"/>
      </rPr>
      <t xml:space="preserve"> </t>
    </r>
  </si>
  <si>
    <r>
      <t xml:space="preserve">Коми </t>
    </r>
    <r>
      <rPr>
        <i/>
        <sz val="9"/>
        <rFont val="Arial"/>
        <family val="2"/>
      </rPr>
      <t>(коми-зыряне)</t>
    </r>
  </si>
  <si>
    <r>
      <t xml:space="preserve">Коми-пермяки </t>
    </r>
    <r>
      <rPr>
        <i/>
        <sz val="9"/>
        <rFont val="Arial"/>
        <family val="2"/>
      </rPr>
      <t>(коми с языком коми-пермяцким, пермяки)</t>
    </r>
  </si>
  <si>
    <r>
      <t xml:space="preserve">Коряки </t>
    </r>
    <r>
      <rPr>
        <i/>
        <sz val="9"/>
        <rFont val="Arial"/>
        <family val="2"/>
      </rPr>
      <t>(нымыланы)</t>
    </r>
  </si>
  <si>
    <r>
      <t>Крымчаки</t>
    </r>
    <r>
      <rPr>
        <sz val="9"/>
        <rFont val="Arial"/>
        <family val="2"/>
      </rPr>
      <t xml:space="preserve"> </t>
    </r>
  </si>
  <si>
    <r>
      <t xml:space="preserve">Кумандинцы </t>
    </r>
    <r>
      <rPr>
        <i/>
        <sz val="9"/>
        <rFont val="Arial"/>
        <family val="2"/>
      </rPr>
      <t>(куманды)</t>
    </r>
  </si>
  <si>
    <r>
      <t>Курды</t>
    </r>
    <r>
      <rPr>
        <sz val="9"/>
        <rFont val="Arial"/>
        <family val="2"/>
      </rPr>
      <t xml:space="preserve"> </t>
    </r>
  </si>
  <si>
    <r>
      <t>Лакцы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(лак, лаки)</t>
    </r>
  </si>
  <si>
    <r>
      <t xml:space="preserve">Марийцы </t>
    </r>
    <r>
      <rPr>
        <i/>
        <sz val="9"/>
        <rFont val="Arial"/>
        <family val="2"/>
      </rPr>
      <t>(мари, марий)</t>
    </r>
  </si>
  <si>
    <r>
      <t xml:space="preserve">Монголы </t>
    </r>
    <r>
      <rPr>
        <i/>
        <sz val="9"/>
        <rFont val="Arial"/>
        <family val="2"/>
      </rPr>
      <t>(халха-монголы)</t>
    </r>
  </si>
  <si>
    <r>
      <t xml:space="preserve">Мордва </t>
    </r>
    <r>
      <rPr>
        <i/>
        <sz val="9"/>
        <rFont val="Arial"/>
        <family val="2"/>
      </rPr>
      <t>(мордвины, мордовцы)</t>
    </r>
  </si>
  <si>
    <r>
      <t xml:space="preserve">Мордва-эрзя </t>
    </r>
    <r>
      <rPr>
        <i/>
        <sz val="9"/>
        <rFont val="Arial"/>
        <family val="2"/>
      </rPr>
      <t>(эрзя)</t>
    </r>
  </si>
  <si>
    <r>
      <t>Нанайцы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(гольды)</t>
    </r>
  </si>
  <si>
    <r>
      <t>Осетины</t>
    </r>
    <r>
      <rPr>
        <sz val="9"/>
        <rFont val="Arial"/>
        <family val="2"/>
      </rPr>
      <t xml:space="preserve"> </t>
    </r>
  </si>
  <si>
    <r>
      <t>Персы</t>
    </r>
    <r>
      <rPr>
        <sz val="9"/>
        <rFont val="Arial"/>
        <family val="2"/>
      </rPr>
      <t xml:space="preserve"> </t>
    </r>
  </si>
  <si>
    <r>
      <t>Русские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(ленские старожилы, якутяне)</t>
    </r>
  </si>
  <si>
    <r>
      <t>Рутульцы</t>
    </r>
    <r>
      <rPr>
        <sz val="9"/>
        <rFont val="Arial"/>
        <family val="2"/>
      </rPr>
      <t xml:space="preserve"> </t>
    </r>
  </si>
  <si>
    <r>
      <t xml:space="preserve">Саамы </t>
    </r>
    <r>
      <rPr>
        <i/>
        <sz val="9"/>
        <rFont val="Arial"/>
        <family val="2"/>
      </rPr>
      <t>(саами)</t>
    </r>
  </si>
  <si>
    <r>
      <t xml:space="preserve">Табасараны </t>
    </r>
    <r>
      <rPr>
        <i/>
        <sz val="9"/>
        <rFont val="Arial"/>
        <family val="2"/>
      </rPr>
      <t>(табасаран, табасаранцы)</t>
    </r>
  </si>
  <si>
    <r>
      <t xml:space="preserve">Таджики </t>
    </r>
    <r>
      <rPr>
        <i/>
        <sz val="9"/>
        <rFont val="Arial"/>
        <family val="2"/>
      </rPr>
      <t>(тоджик)</t>
    </r>
  </si>
  <si>
    <r>
      <t>Талыши</t>
    </r>
    <r>
      <rPr>
        <sz val="9"/>
        <rFont val="Arial"/>
        <family val="2"/>
      </rPr>
      <t xml:space="preserve"> </t>
    </r>
  </si>
  <si>
    <r>
      <t xml:space="preserve">Татары </t>
    </r>
    <r>
      <rPr>
        <i/>
        <sz val="9"/>
        <rFont val="Arial"/>
        <family val="2"/>
      </rPr>
      <t>(татар)</t>
    </r>
  </si>
  <si>
    <r>
      <t>Турки</t>
    </r>
    <r>
      <rPr>
        <sz val="9"/>
        <rFont val="Arial"/>
        <family val="2"/>
      </rPr>
      <t xml:space="preserve"> </t>
    </r>
  </si>
  <si>
    <r>
      <t xml:space="preserve">Удмурты </t>
    </r>
    <r>
      <rPr>
        <i/>
        <sz val="9"/>
        <rFont val="Arial"/>
        <family val="2"/>
      </rPr>
      <t>(одморт)</t>
    </r>
  </si>
  <si>
    <r>
      <t>Финны</t>
    </r>
    <r>
      <rPr>
        <sz val="9"/>
        <rFont val="Arial"/>
        <family val="2"/>
      </rPr>
      <t xml:space="preserve"> </t>
    </r>
  </si>
  <si>
    <r>
      <t>Хакасы</t>
    </r>
    <r>
      <rPr>
        <sz val="9"/>
        <rFont val="Arial"/>
        <family val="2"/>
      </rPr>
      <t xml:space="preserve"> </t>
    </r>
  </si>
  <si>
    <r>
      <t>Цыгане</t>
    </r>
    <r>
      <rPr>
        <sz val="9"/>
        <rFont val="Arial"/>
        <family val="2"/>
      </rPr>
      <t xml:space="preserve"> </t>
    </r>
  </si>
  <si>
    <r>
      <t>Чуваши</t>
    </r>
    <r>
      <rPr>
        <sz val="9"/>
        <rFont val="Arial"/>
        <family val="2"/>
      </rPr>
      <t xml:space="preserve"> </t>
    </r>
  </si>
  <si>
    <r>
      <t xml:space="preserve">Чукчи </t>
    </r>
    <r>
      <rPr>
        <i/>
        <sz val="9"/>
        <rFont val="Arial"/>
        <family val="2"/>
      </rPr>
      <t>(луораветлан)</t>
    </r>
  </si>
  <si>
    <r>
      <t>Эвенки</t>
    </r>
    <r>
      <rPr>
        <sz val="9"/>
        <rFont val="Arial"/>
        <family val="2"/>
      </rPr>
      <t xml:space="preserve"> </t>
    </r>
  </si>
  <si>
    <r>
      <t>Эвены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(ламут)</t>
    </r>
  </si>
  <si>
    <r>
      <t>Абхазы</t>
    </r>
    <r>
      <rPr>
        <sz val="9"/>
        <rFont val="Arial"/>
        <family val="2"/>
      </rPr>
      <t xml:space="preserve"> </t>
    </r>
  </si>
  <si>
    <r>
      <t>Алтайцы</t>
    </r>
    <r>
      <rPr>
        <sz val="9"/>
        <rFont val="Arial"/>
        <family val="2"/>
      </rPr>
      <t xml:space="preserve"> </t>
    </r>
  </si>
  <si>
    <r>
      <t>Венгры</t>
    </r>
    <r>
      <rPr>
        <sz val="9"/>
        <rFont val="Arial"/>
        <family val="2"/>
      </rPr>
      <t xml:space="preserve"> </t>
    </r>
  </si>
  <si>
    <r>
      <t>Грузины</t>
    </r>
    <r>
      <rPr>
        <sz val="9"/>
        <rFont val="Arial"/>
        <family val="2"/>
      </rPr>
      <t xml:space="preserve"> </t>
    </r>
  </si>
  <si>
    <r>
      <t xml:space="preserve">Евреи горские </t>
    </r>
    <r>
      <rPr>
        <i/>
        <sz val="9"/>
        <rFont val="Arial"/>
        <family val="2"/>
      </rPr>
      <t>(дагестанские евреи)</t>
    </r>
    <r>
      <rPr>
        <sz val="9"/>
        <rFont val="Arial"/>
        <family val="2"/>
      </rPr>
      <t xml:space="preserve"> </t>
    </r>
  </si>
  <si>
    <r>
      <t>Ительмены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(камчадалы с языком ительменским)</t>
    </r>
  </si>
  <si>
    <r>
      <t>Киргизы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(кыргыз)</t>
    </r>
  </si>
  <si>
    <r>
      <t xml:space="preserve">Коми-пермяки </t>
    </r>
    <r>
      <rPr>
        <i/>
        <sz val="9"/>
        <rFont val="Arial"/>
        <family val="2"/>
      </rPr>
      <t>(коми с языком коми-пермяцким)</t>
    </r>
  </si>
  <si>
    <r>
      <t>Корейцы</t>
    </r>
    <r>
      <rPr>
        <sz val="9"/>
        <rFont val="Arial"/>
        <family val="2"/>
      </rPr>
      <t xml:space="preserve"> </t>
    </r>
  </si>
  <si>
    <r>
      <t xml:space="preserve">Лакцы </t>
    </r>
    <r>
      <rPr>
        <i/>
        <sz val="9"/>
        <rFont val="Arial"/>
        <family val="2"/>
      </rPr>
      <t>(лаки, лакцы)</t>
    </r>
  </si>
  <si>
    <r>
      <t>Латыши</t>
    </r>
    <r>
      <rPr>
        <sz val="9"/>
        <rFont val="Arial"/>
        <family val="2"/>
      </rPr>
      <t xml:space="preserve"> </t>
    </r>
  </si>
  <si>
    <r>
      <t>Лезгины</t>
    </r>
    <r>
      <rPr>
        <sz val="9"/>
        <rFont val="Arial"/>
        <family val="2"/>
      </rPr>
      <t xml:space="preserve"> </t>
    </r>
  </si>
  <si>
    <r>
      <t>Марийцы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 мари, марий)</t>
    </r>
  </si>
  <si>
    <r>
      <t xml:space="preserve">Лугово-восточные марийцы </t>
    </r>
    <r>
      <rPr>
        <i/>
        <sz val="9"/>
        <rFont val="Arial"/>
        <family val="2"/>
      </rPr>
      <t>(востолчные (уральские) марийцы)</t>
    </r>
  </si>
  <si>
    <r>
      <t xml:space="preserve">Мордва </t>
    </r>
    <r>
      <rPr>
        <i/>
        <sz val="9"/>
        <rFont val="Arial"/>
        <family val="2"/>
      </rPr>
      <t>( мордвины, мордовцы)</t>
    </r>
  </si>
  <si>
    <r>
      <t xml:space="preserve">Мордва-мокша </t>
    </r>
    <r>
      <rPr>
        <i/>
        <sz val="9"/>
        <rFont val="Arial"/>
        <family val="2"/>
      </rPr>
      <t>(мокша)</t>
    </r>
  </si>
  <si>
    <r>
      <t>Нанайцы</t>
    </r>
    <r>
      <rPr>
        <sz val="9"/>
        <rFont val="Arial"/>
        <family val="2"/>
      </rPr>
      <t xml:space="preserve"> </t>
    </r>
  </si>
  <si>
    <r>
      <t>Немцы</t>
    </r>
    <r>
      <rPr>
        <sz val="9"/>
        <rFont val="Arial"/>
        <family val="2"/>
      </rPr>
      <t xml:space="preserve"> </t>
    </r>
  </si>
  <si>
    <r>
      <t>Румыны</t>
    </r>
    <r>
      <rPr>
        <sz val="9"/>
        <rFont val="Arial"/>
        <family val="2"/>
      </rPr>
      <t xml:space="preserve"> </t>
    </r>
  </si>
  <si>
    <r>
      <t>Русские</t>
    </r>
    <r>
      <rPr>
        <sz val="9"/>
        <rFont val="Arial"/>
        <family val="2"/>
      </rPr>
      <t xml:space="preserve"> </t>
    </r>
  </si>
  <si>
    <r>
      <t xml:space="preserve">Табасараны </t>
    </r>
    <r>
      <rPr>
        <i/>
        <sz val="9"/>
        <rFont val="Arial"/>
        <family val="2"/>
      </rPr>
      <t>( табасаранцы)</t>
    </r>
  </si>
  <si>
    <r>
      <t>Татары</t>
    </r>
    <r>
      <rPr>
        <sz val="9"/>
        <rFont val="Arial"/>
        <family val="2"/>
      </rPr>
      <t xml:space="preserve"> </t>
    </r>
  </si>
  <si>
    <r>
      <t>Уйгуры</t>
    </r>
    <r>
      <rPr>
        <sz val="9"/>
        <rFont val="Arial"/>
        <family val="2"/>
      </rPr>
      <t xml:space="preserve"> </t>
    </r>
  </si>
  <si>
    <r>
      <t>Ханты</t>
    </r>
    <r>
      <rPr>
        <sz val="9"/>
        <rFont val="Arial"/>
        <family val="2"/>
      </rPr>
      <t xml:space="preserve"> </t>
    </r>
  </si>
  <si>
    <r>
      <t>Чеченцы</t>
    </r>
    <r>
      <rPr>
        <sz val="9"/>
        <rFont val="Arial"/>
        <family val="2"/>
      </rPr>
      <t xml:space="preserve"> </t>
    </r>
  </si>
  <si>
    <r>
      <t>Чуванцы</t>
    </r>
    <r>
      <rPr>
        <sz val="9"/>
        <rFont val="Arial"/>
        <family val="2"/>
      </rPr>
      <t xml:space="preserve"> </t>
    </r>
  </si>
  <si>
    <r>
      <t>Чукчи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(луораветлан)</t>
    </r>
  </si>
  <si>
    <r>
      <t>Шорцы</t>
    </r>
    <r>
      <rPr>
        <sz val="9"/>
        <rFont val="Arial"/>
        <family val="2"/>
      </rPr>
      <t xml:space="preserve"> </t>
    </r>
  </si>
  <si>
    <r>
      <t>Эвены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(ламут)</t>
    </r>
  </si>
  <si>
    <r>
      <t>Эскимосы</t>
    </r>
    <r>
      <rPr>
        <sz val="9"/>
        <rFont val="Arial"/>
        <family val="2"/>
      </rPr>
      <t xml:space="preserve"> </t>
    </r>
  </si>
  <si>
    <r>
      <t>Эстонцы</t>
    </r>
    <r>
      <rPr>
        <sz val="9"/>
        <rFont val="Arial"/>
        <family val="2"/>
      </rPr>
      <t xml:space="preserve"> </t>
    </r>
  </si>
  <si>
    <r>
      <t>Якуты</t>
    </r>
    <r>
      <rPr>
        <sz val="9"/>
        <rFont val="Arial"/>
        <family val="2"/>
      </rPr>
      <t xml:space="preserve"> </t>
    </r>
  </si>
  <si>
    <r>
      <t>Адыгейцы</t>
    </r>
    <r>
      <rPr>
        <sz val="9"/>
        <rFont val="Arial"/>
        <family val="2"/>
      </rPr>
      <t xml:space="preserve"> </t>
    </r>
  </si>
  <si>
    <r>
      <t>Армяне</t>
    </r>
    <r>
      <rPr>
        <sz val="9"/>
        <rFont val="Arial"/>
        <family val="2"/>
      </rPr>
      <t xml:space="preserve"> </t>
    </r>
  </si>
  <si>
    <r>
      <t>Ительмены</t>
    </r>
    <r>
      <rPr>
        <sz val="9"/>
        <rFont val="Arial"/>
        <family val="2"/>
      </rPr>
      <t xml:space="preserve"> </t>
    </r>
  </si>
  <si>
    <r>
      <t>Коми-пермяки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(пермяки)</t>
    </r>
  </si>
  <si>
    <r>
      <t>Марийцы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(мари)</t>
    </r>
  </si>
  <si>
    <r>
      <t>Поляки</t>
    </r>
    <r>
      <rPr>
        <sz val="9"/>
        <rFont val="Arial"/>
        <family val="2"/>
      </rPr>
      <t xml:space="preserve"> </t>
    </r>
  </si>
  <si>
    <r>
      <t xml:space="preserve">Хакасы </t>
    </r>
    <r>
      <rPr>
        <i/>
        <sz val="9"/>
        <rFont val="Arial"/>
        <family val="2"/>
      </rPr>
      <t>(хааш)</t>
    </r>
  </si>
  <si>
    <r>
      <t>Чукчи</t>
    </r>
    <r>
      <rPr>
        <sz val="9"/>
        <rFont val="Arial"/>
        <family val="2"/>
      </rPr>
      <t xml:space="preserve"> </t>
    </r>
  </si>
  <si>
    <r>
      <t>Аварцы</t>
    </r>
    <r>
      <rPr>
        <sz val="9"/>
        <rFont val="Arial"/>
        <family val="2"/>
      </rPr>
      <t xml:space="preserve"> </t>
    </r>
  </si>
  <si>
    <r>
      <t>Молдаване</t>
    </r>
    <r>
      <rPr>
        <sz val="9"/>
        <rFont val="Arial"/>
        <family val="2"/>
      </rPr>
      <t xml:space="preserve"> </t>
    </r>
  </si>
  <si>
    <r>
      <t>Украинцы</t>
    </r>
    <r>
      <rPr>
        <sz val="9"/>
        <rFont val="Arial"/>
        <family val="2"/>
      </rPr>
      <t xml:space="preserve"> </t>
    </r>
  </si>
  <si>
    <r>
      <t>Эвены</t>
    </r>
    <r>
      <rPr>
        <sz val="9"/>
        <rFont val="Arial"/>
        <family val="2"/>
      </rPr>
      <t xml:space="preserve"> </t>
    </r>
  </si>
  <si>
    <r>
      <t>Белорусы</t>
    </r>
    <r>
      <rPr>
        <sz val="9"/>
        <rFont val="Arial"/>
        <family val="2"/>
      </rPr>
      <t xml:space="preserve"> </t>
    </r>
  </si>
  <si>
    <r>
      <t>Казахи</t>
    </r>
    <r>
      <rPr>
        <sz val="9"/>
        <rFont val="Arial"/>
        <family val="2"/>
      </rPr>
      <t xml:space="preserve"> </t>
    </r>
  </si>
  <si>
    <r>
      <t xml:space="preserve">Лугово-восточные марийцы </t>
    </r>
    <r>
      <rPr>
        <i/>
        <sz val="9"/>
        <rFont val="Arial"/>
        <family val="2"/>
      </rPr>
      <t>(восточные (уральские) марийцы)</t>
    </r>
  </si>
  <si>
    <r>
      <t xml:space="preserve">Эвены </t>
    </r>
    <r>
      <rPr>
        <i/>
        <sz val="9"/>
        <rFont val="Arial"/>
        <family val="2"/>
      </rPr>
      <t>(ламут)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</si>
</sst>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</numFmts>
  <fonts count="19">
    <font>
      <sz val="10"/>
      <name val="Arial Cyr"/>
      <family val="0"/>
    </font>
    <font>
      <b/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0" fillId="0" borderId="4" xfId="0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0" fontId="8" fillId="0" borderId="3" xfId="0" applyFont="1" applyFill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1" fillId="0" borderId="8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168" fontId="2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left" wrapText="1" indent="2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0" xfId="0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2">
      <selection activeCell="A52" sqref="A52"/>
    </sheetView>
  </sheetViews>
  <sheetFormatPr defaultColWidth="9.00390625" defaultRowHeight="12.75"/>
  <cols>
    <col min="1" max="1" width="36.375" style="0" customWidth="1"/>
    <col min="2" max="2" width="9.875" style="0" customWidth="1"/>
    <col min="3" max="3" width="9.875" style="0" hidden="1" customWidth="1"/>
    <col min="4" max="4" width="9.25390625" style="0" customWidth="1"/>
    <col min="6" max="6" width="9.875" style="0" customWidth="1"/>
    <col min="7" max="7" width="9.875" style="0" hidden="1" customWidth="1"/>
    <col min="8" max="9" width="9.375" style="0" customWidth="1"/>
    <col min="10" max="13" width="9.875" style="0" hidden="1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>
      <c r="A2" s="68" t="s">
        <v>400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" customFormat="1" ht="24" customHeight="1">
      <c r="A3" s="70"/>
      <c r="B3" s="72" t="s">
        <v>0</v>
      </c>
      <c r="C3" s="73"/>
      <c r="D3" s="73"/>
      <c r="E3" s="74"/>
      <c r="F3" s="72" t="s">
        <v>1</v>
      </c>
      <c r="G3" s="73"/>
      <c r="H3" s="73"/>
      <c r="I3" s="74"/>
      <c r="J3" s="75" t="s">
        <v>2</v>
      </c>
      <c r="K3" s="76"/>
      <c r="L3" s="76"/>
      <c r="M3" s="77"/>
    </row>
    <row r="4" spans="1:13" s="1" customFormat="1" ht="36">
      <c r="A4" s="71"/>
      <c r="B4" s="64" t="s">
        <v>3</v>
      </c>
      <c r="C4" s="64" t="s">
        <v>18</v>
      </c>
      <c r="D4" s="64" t="s">
        <v>4</v>
      </c>
      <c r="E4" s="64" t="s">
        <v>5</v>
      </c>
      <c r="F4" s="64" t="s">
        <v>3</v>
      </c>
      <c r="G4" s="64" t="s">
        <v>18</v>
      </c>
      <c r="H4" s="64" t="s">
        <v>4</v>
      </c>
      <c r="I4" s="64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20.25" customHeight="1">
      <c r="A5" s="59" t="s">
        <v>394</v>
      </c>
      <c r="B5" s="22">
        <v>41533</v>
      </c>
      <c r="C5" s="22"/>
      <c r="D5" s="22">
        <v>21024</v>
      </c>
      <c r="E5" s="22">
        <v>20509</v>
      </c>
      <c r="F5" s="22">
        <v>41533</v>
      </c>
      <c r="G5" s="22"/>
      <c r="H5" s="22">
        <v>21024</v>
      </c>
      <c r="I5" s="22">
        <v>20509</v>
      </c>
      <c r="J5" s="11"/>
      <c r="K5" s="11"/>
      <c r="L5" s="11"/>
      <c r="M5" s="12"/>
    </row>
    <row r="6" spans="1:13" ht="13.5" customHeight="1">
      <c r="A6" s="4"/>
      <c r="B6" s="22"/>
      <c r="C6" s="22"/>
      <c r="D6" s="22"/>
      <c r="E6" s="22"/>
      <c r="F6" s="22"/>
      <c r="G6" s="22"/>
      <c r="H6" s="22"/>
      <c r="I6" s="22"/>
      <c r="J6" s="11"/>
      <c r="K6" s="11"/>
      <c r="L6" s="11"/>
      <c r="M6" s="36"/>
    </row>
    <row r="7" spans="1:13" ht="13.5" customHeight="1">
      <c r="A7" s="61" t="s">
        <v>447</v>
      </c>
      <c r="B7" s="10">
        <v>4</v>
      </c>
      <c r="C7" s="10"/>
      <c r="D7" s="10">
        <v>3</v>
      </c>
      <c r="E7" s="10">
        <v>1</v>
      </c>
      <c r="F7" s="10">
        <v>4</v>
      </c>
      <c r="G7" s="10"/>
      <c r="H7" s="10">
        <v>3</v>
      </c>
      <c r="I7" s="10">
        <v>1</v>
      </c>
      <c r="J7" s="7"/>
      <c r="K7" s="7"/>
      <c r="L7" s="7"/>
      <c r="M7" s="13"/>
    </row>
    <row r="8" spans="1:13" ht="13.5" customHeight="1">
      <c r="A8" s="61" t="s">
        <v>150</v>
      </c>
      <c r="B8" s="10">
        <v>22</v>
      </c>
      <c r="C8" s="10"/>
      <c r="D8" s="10">
        <v>18</v>
      </c>
      <c r="E8" s="10">
        <v>4</v>
      </c>
      <c r="F8" s="10">
        <v>22</v>
      </c>
      <c r="G8" s="10"/>
      <c r="H8" s="10">
        <v>18</v>
      </c>
      <c r="I8" s="10">
        <v>4</v>
      </c>
      <c r="J8" s="7"/>
      <c r="K8" s="7"/>
      <c r="L8" s="7"/>
      <c r="M8" s="13"/>
    </row>
    <row r="9" spans="1:13" ht="13.5" customHeight="1">
      <c r="A9" s="61" t="s">
        <v>287</v>
      </c>
      <c r="B9" s="10">
        <v>6</v>
      </c>
      <c r="C9" s="10"/>
      <c r="D9" s="10">
        <v>6</v>
      </c>
      <c r="E9" s="10" t="s">
        <v>44</v>
      </c>
      <c r="F9" s="10">
        <v>6</v>
      </c>
      <c r="G9" s="10"/>
      <c r="H9" s="10">
        <v>6</v>
      </c>
      <c r="I9" s="10" t="s">
        <v>44</v>
      </c>
      <c r="J9" s="6"/>
      <c r="K9" s="6"/>
      <c r="L9" s="6"/>
      <c r="M9" s="14"/>
    </row>
    <row r="10" spans="1:13" ht="13.5" customHeight="1">
      <c r="A10" s="61" t="s">
        <v>151</v>
      </c>
      <c r="B10" s="10">
        <v>2</v>
      </c>
      <c r="C10" s="10"/>
      <c r="D10" s="10" t="s">
        <v>44</v>
      </c>
      <c r="E10" s="10">
        <v>2</v>
      </c>
      <c r="F10" s="10">
        <v>2</v>
      </c>
      <c r="G10" s="10"/>
      <c r="H10" s="10" t="s">
        <v>44</v>
      </c>
      <c r="I10" s="10">
        <v>2</v>
      </c>
      <c r="J10" s="6"/>
      <c r="K10" s="6"/>
      <c r="L10" s="6"/>
      <c r="M10" s="14"/>
    </row>
    <row r="11" spans="1:13" ht="13.5" customHeight="1">
      <c r="A11" s="61" t="s">
        <v>230</v>
      </c>
      <c r="B11" s="10">
        <v>198</v>
      </c>
      <c r="C11" s="10"/>
      <c r="D11" s="10">
        <v>116</v>
      </c>
      <c r="E11" s="10">
        <v>82</v>
      </c>
      <c r="F11" s="10">
        <v>198</v>
      </c>
      <c r="G11" s="10"/>
      <c r="H11" s="10">
        <v>116</v>
      </c>
      <c r="I11" s="10">
        <v>82</v>
      </c>
      <c r="J11" s="6"/>
      <c r="K11" s="6"/>
      <c r="L11" s="6"/>
      <c r="M11" s="14"/>
    </row>
    <row r="12" spans="1:13" ht="13.5" customHeight="1">
      <c r="A12" s="61" t="s">
        <v>153</v>
      </c>
      <c r="B12" s="10">
        <v>21</v>
      </c>
      <c r="C12" s="10"/>
      <c r="D12" s="10">
        <v>11</v>
      </c>
      <c r="E12" s="10">
        <v>10</v>
      </c>
      <c r="F12" s="10">
        <v>21</v>
      </c>
      <c r="G12" s="10"/>
      <c r="H12" s="10">
        <v>11</v>
      </c>
      <c r="I12" s="10">
        <v>10</v>
      </c>
      <c r="J12" s="6"/>
      <c r="K12" s="6"/>
      <c r="L12" s="6"/>
      <c r="M12" s="14"/>
    </row>
    <row r="13" spans="1:13" ht="13.5" customHeight="1">
      <c r="A13" s="61" t="s">
        <v>448</v>
      </c>
      <c r="B13" s="10">
        <v>2</v>
      </c>
      <c r="C13" s="10"/>
      <c r="D13" s="10">
        <v>1</v>
      </c>
      <c r="E13" s="10">
        <v>1</v>
      </c>
      <c r="F13" s="10">
        <v>2</v>
      </c>
      <c r="G13" s="10"/>
      <c r="H13" s="10">
        <v>1</v>
      </c>
      <c r="I13" s="10">
        <v>1</v>
      </c>
      <c r="J13" s="6"/>
      <c r="K13" s="6"/>
      <c r="L13" s="6"/>
      <c r="M13" s="14"/>
    </row>
    <row r="14" spans="1:13" ht="13.5" customHeight="1">
      <c r="A14" s="61" t="s">
        <v>6</v>
      </c>
      <c r="B14" s="10">
        <v>1</v>
      </c>
      <c r="C14" s="10"/>
      <c r="D14" s="10" t="s">
        <v>44</v>
      </c>
      <c r="E14" s="10">
        <v>1</v>
      </c>
      <c r="F14" s="10">
        <v>1</v>
      </c>
      <c r="G14" s="10"/>
      <c r="H14" s="10" t="s">
        <v>44</v>
      </c>
      <c r="I14" s="10">
        <v>1</v>
      </c>
      <c r="J14" s="6"/>
      <c r="K14" s="6"/>
      <c r="L14" s="6"/>
      <c r="M14" s="14"/>
    </row>
    <row r="15" spans="1:13" ht="13.5" customHeight="1">
      <c r="A15" s="61" t="s">
        <v>155</v>
      </c>
      <c r="B15" s="10">
        <v>67</v>
      </c>
      <c r="C15" s="10"/>
      <c r="D15" s="10">
        <v>45</v>
      </c>
      <c r="E15" s="10">
        <v>22</v>
      </c>
      <c r="F15" s="10">
        <v>67</v>
      </c>
      <c r="G15" s="10"/>
      <c r="H15" s="10">
        <v>45</v>
      </c>
      <c r="I15" s="10">
        <v>22</v>
      </c>
      <c r="J15" s="6"/>
      <c r="K15" s="6"/>
      <c r="L15" s="6"/>
      <c r="M15" s="14"/>
    </row>
    <row r="16" spans="1:13" ht="13.5" customHeight="1">
      <c r="A16" s="61" t="s">
        <v>295</v>
      </c>
      <c r="B16" s="10">
        <v>4</v>
      </c>
      <c r="C16" s="10"/>
      <c r="D16" s="10">
        <v>2</v>
      </c>
      <c r="E16" s="10">
        <v>2</v>
      </c>
      <c r="F16" s="10">
        <v>4</v>
      </c>
      <c r="G16" s="10"/>
      <c r="H16" s="10">
        <v>2</v>
      </c>
      <c r="I16" s="10">
        <v>2</v>
      </c>
      <c r="J16" s="6"/>
      <c r="K16" s="6"/>
      <c r="L16" s="6"/>
      <c r="M16" s="14"/>
    </row>
    <row r="17" spans="1:13" ht="13.5" customHeight="1">
      <c r="A17" s="61" t="s">
        <v>296</v>
      </c>
      <c r="B17" s="10">
        <v>1</v>
      </c>
      <c r="C17" s="10"/>
      <c r="D17" s="10">
        <v>1</v>
      </c>
      <c r="E17" s="10" t="s">
        <v>44</v>
      </c>
      <c r="F17" s="10">
        <v>1</v>
      </c>
      <c r="G17" s="10"/>
      <c r="H17" s="10">
        <v>1</v>
      </c>
      <c r="I17" s="10" t="s">
        <v>44</v>
      </c>
      <c r="J17" s="6"/>
      <c r="K17" s="6"/>
      <c r="L17" s="6"/>
      <c r="M17" s="14"/>
    </row>
    <row r="18" spans="1:13" ht="13.5" customHeight="1">
      <c r="A18" s="61" t="s">
        <v>156</v>
      </c>
      <c r="B18" s="10">
        <v>67</v>
      </c>
      <c r="C18" s="10"/>
      <c r="D18" s="10">
        <v>49</v>
      </c>
      <c r="E18" s="10">
        <v>18</v>
      </c>
      <c r="F18" s="10">
        <v>67</v>
      </c>
      <c r="G18" s="10"/>
      <c r="H18" s="10">
        <v>49</v>
      </c>
      <c r="I18" s="10">
        <v>18</v>
      </c>
      <c r="J18" s="6"/>
      <c r="K18" s="6"/>
      <c r="L18" s="6"/>
      <c r="M18" s="14"/>
    </row>
    <row r="19" spans="1:13" ht="13.5" customHeight="1">
      <c r="A19" s="61" t="s">
        <v>395</v>
      </c>
      <c r="B19" s="10">
        <v>402</v>
      </c>
      <c r="C19" s="10"/>
      <c r="D19" s="10">
        <v>208</v>
      </c>
      <c r="E19" s="10">
        <v>194</v>
      </c>
      <c r="F19" s="10">
        <v>402</v>
      </c>
      <c r="G19" s="10"/>
      <c r="H19" s="10">
        <v>208</v>
      </c>
      <c r="I19" s="10">
        <v>194</v>
      </c>
      <c r="J19" s="6"/>
      <c r="K19" s="6"/>
      <c r="L19" s="6"/>
      <c r="M19" s="14"/>
    </row>
    <row r="20" spans="1:13" ht="13.5" customHeight="1">
      <c r="A20" s="61" t="s">
        <v>8</v>
      </c>
      <c r="B20" s="10">
        <v>19</v>
      </c>
      <c r="C20" s="10"/>
      <c r="D20" s="10">
        <v>7</v>
      </c>
      <c r="E20" s="10">
        <v>12</v>
      </c>
      <c r="F20" s="10">
        <v>19</v>
      </c>
      <c r="G20" s="10"/>
      <c r="H20" s="10">
        <v>7</v>
      </c>
      <c r="I20" s="10">
        <v>12</v>
      </c>
      <c r="J20" s="6"/>
      <c r="K20" s="6"/>
      <c r="L20" s="6"/>
      <c r="M20" s="14"/>
    </row>
    <row r="21" spans="1:13" ht="13.5" customHeight="1">
      <c r="A21" s="61" t="s">
        <v>158</v>
      </c>
      <c r="B21" s="10">
        <v>24</v>
      </c>
      <c r="C21" s="10"/>
      <c r="D21" s="10">
        <v>17</v>
      </c>
      <c r="E21" s="10">
        <v>7</v>
      </c>
      <c r="F21" s="10">
        <v>24</v>
      </c>
      <c r="G21" s="10"/>
      <c r="H21" s="10">
        <v>17</v>
      </c>
      <c r="I21" s="10">
        <v>7</v>
      </c>
      <c r="J21" s="6"/>
      <c r="K21" s="6"/>
      <c r="L21" s="6"/>
      <c r="M21" s="14"/>
    </row>
    <row r="22" spans="1:13" ht="13.5" customHeight="1">
      <c r="A22" s="61" t="s">
        <v>449</v>
      </c>
      <c r="B22" s="10">
        <v>1</v>
      </c>
      <c r="C22" s="10"/>
      <c r="D22" s="10">
        <v>1</v>
      </c>
      <c r="E22" s="10" t="s">
        <v>44</v>
      </c>
      <c r="F22" s="10">
        <v>1</v>
      </c>
      <c r="G22" s="10"/>
      <c r="H22" s="10">
        <v>1</v>
      </c>
      <c r="I22" s="10" t="s">
        <v>44</v>
      </c>
      <c r="J22" s="6"/>
      <c r="K22" s="6"/>
      <c r="L22" s="6"/>
      <c r="M22" s="14"/>
    </row>
    <row r="23" spans="1:13" ht="13.5" customHeight="1">
      <c r="A23" s="61" t="s">
        <v>9</v>
      </c>
      <c r="B23" s="10">
        <v>4</v>
      </c>
      <c r="C23" s="10"/>
      <c r="D23" s="10">
        <v>3</v>
      </c>
      <c r="E23" s="10">
        <v>1</v>
      </c>
      <c r="F23" s="10">
        <v>4</v>
      </c>
      <c r="G23" s="10"/>
      <c r="H23" s="10">
        <v>3</v>
      </c>
      <c r="I23" s="10">
        <v>1</v>
      </c>
      <c r="J23" s="6"/>
      <c r="K23" s="6"/>
      <c r="L23" s="6"/>
      <c r="M23" s="14"/>
    </row>
    <row r="24" spans="1:13" ht="13.5" customHeight="1">
      <c r="A24" s="61" t="s">
        <v>293</v>
      </c>
      <c r="B24" s="10">
        <v>7</v>
      </c>
      <c r="C24" s="10"/>
      <c r="D24" s="10">
        <v>4</v>
      </c>
      <c r="E24" s="10">
        <v>3</v>
      </c>
      <c r="F24" s="10">
        <v>7</v>
      </c>
      <c r="G24" s="10"/>
      <c r="H24" s="10">
        <v>4</v>
      </c>
      <c r="I24" s="10">
        <v>3</v>
      </c>
      <c r="J24" s="6"/>
      <c r="K24" s="6"/>
      <c r="L24" s="6"/>
      <c r="M24" s="14"/>
    </row>
    <row r="25" spans="1:13" ht="13.5" customHeight="1">
      <c r="A25" s="61" t="s">
        <v>450</v>
      </c>
      <c r="B25" s="10">
        <v>32</v>
      </c>
      <c r="C25" s="10"/>
      <c r="D25" s="10">
        <v>23</v>
      </c>
      <c r="E25" s="10">
        <v>9</v>
      </c>
      <c r="F25" s="10">
        <v>32</v>
      </c>
      <c r="G25" s="10"/>
      <c r="H25" s="10">
        <v>23</v>
      </c>
      <c r="I25" s="10">
        <v>9</v>
      </c>
      <c r="J25" s="6"/>
      <c r="K25" s="6"/>
      <c r="L25" s="6"/>
      <c r="M25" s="14"/>
    </row>
    <row r="26" spans="1:13" ht="13.5" customHeight="1">
      <c r="A26" s="62" t="s">
        <v>396</v>
      </c>
      <c r="B26" s="10">
        <v>1</v>
      </c>
      <c r="C26" s="10"/>
      <c r="D26" s="10" t="s">
        <v>44</v>
      </c>
      <c r="E26" s="10">
        <v>1</v>
      </c>
      <c r="F26" s="10">
        <v>1</v>
      </c>
      <c r="G26" s="10"/>
      <c r="H26" s="10" t="s">
        <v>44</v>
      </c>
      <c r="I26" s="10">
        <v>1</v>
      </c>
      <c r="J26" s="6"/>
      <c r="K26" s="6"/>
      <c r="L26" s="6"/>
      <c r="M26" s="14"/>
    </row>
    <row r="27" spans="1:13" ht="13.5" customHeight="1">
      <c r="A27" s="61" t="s">
        <v>162</v>
      </c>
      <c r="B27" s="10">
        <v>8</v>
      </c>
      <c r="C27" s="10"/>
      <c r="D27" s="10">
        <v>7</v>
      </c>
      <c r="E27" s="10">
        <v>1</v>
      </c>
      <c r="F27" s="10">
        <v>8</v>
      </c>
      <c r="G27" s="10"/>
      <c r="H27" s="10">
        <v>7</v>
      </c>
      <c r="I27" s="10">
        <v>1</v>
      </c>
      <c r="J27" s="6"/>
      <c r="K27" s="6"/>
      <c r="L27" s="6"/>
      <c r="M27" s="14"/>
    </row>
    <row r="28" spans="1:13" ht="13.5" customHeight="1">
      <c r="A28" s="61" t="s">
        <v>163</v>
      </c>
      <c r="B28" s="10">
        <v>28</v>
      </c>
      <c r="C28" s="10"/>
      <c r="D28" s="10">
        <v>16</v>
      </c>
      <c r="E28" s="10">
        <v>12</v>
      </c>
      <c r="F28" s="10">
        <v>28</v>
      </c>
      <c r="G28" s="10"/>
      <c r="H28" s="10">
        <v>16</v>
      </c>
      <c r="I28" s="10">
        <v>12</v>
      </c>
      <c r="J28" s="6"/>
      <c r="K28" s="6"/>
      <c r="L28" s="6"/>
      <c r="M28" s="14"/>
    </row>
    <row r="29" spans="1:13" ht="13.5" customHeight="1">
      <c r="A29" s="61" t="s">
        <v>451</v>
      </c>
      <c r="B29" s="10">
        <v>1</v>
      </c>
      <c r="C29" s="10"/>
      <c r="D29" s="10">
        <v>1</v>
      </c>
      <c r="E29" s="10" t="s">
        <v>44</v>
      </c>
      <c r="F29" s="10">
        <v>1</v>
      </c>
      <c r="G29" s="10"/>
      <c r="H29" s="10">
        <v>1</v>
      </c>
      <c r="I29" s="10" t="s">
        <v>44</v>
      </c>
      <c r="J29" s="6"/>
      <c r="K29" s="6"/>
      <c r="L29" s="6"/>
      <c r="M29" s="14"/>
    </row>
    <row r="30" spans="1:13" ht="13.5" customHeight="1">
      <c r="A30" s="61" t="s">
        <v>289</v>
      </c>
      <c r="B30" s="10">
        <v>14</v>
      </c>
      <c r="C30" s="10"/>
      <c r="D30" s="10">
        <v>7</v>
      </c>
      <c r="E30" s="10">
        <v>7</v>
      </c>
      <c r="F30" s="10">
        <v>14</v>
      </c>
      <c r="G30" s="10"/>
      <c r="H30" s="10">
        <v>7</v>
      </c>
      <c r="I30" s="10">
        <v>7</v>
      </c>
      <c r="J30" s="6"/>
      <c r="K30" s="6"/>
      <c r="L30" s="6"/>
      <c r="M30" s="14"/>
    </row>
    <row r="31" spans="1:13" ht="27" customHeight="1">
      <c r="A31" s="61" t="s">
        <v>452</v>
      </c>
      <c r="B31" s="10">
        <v>103</v>
      </c>
      <c r="C31" s="10"/>
      <c r="D31" s="10">
        <v>55</v>
      </c>
      <c r="E31" s="10">
        <v>48</v>
      </c>
      <c r="F31" s="10">
        <v>103</v>
      </c>
      <c r="G31" s="10"/>
      <c r="H31" s="10">
        <v>55</v>
      </c>
      <c r="I31" s="10">
        <v>48</v>
      </c>
      <c r="J31" s="6"/>
      <c r="K31" s="6"/>
      <c r="L31" s="6"/>
      <c r="M31" s="14"/>
    </row>
    <row r="32" spans="1:13" ht="13.5" customHeight="1">
      <c r="A32" s="61" t="s">
        <v>165</v>
      </c>
      <c r="B32" s="10">
        <v>6</v>
      </c>
      <c r="C32" s="10"/>
      <c r="D32" s="10">
        <v>4</v>
      </c>
      <c r="E32" s="10">
        <v>2</v>
      </c>
      <c r="F32" s="10">
        <v>6</v>
      </c>
      <c r="G32" s="10"/>
      <c r="H32" s="10">
        <v>4</v>
      </c>
      <c r="I32" s="10">
        <v>2</v>
      </c>
      <c r="J32" s="6"/>
      <c r="K32" s="6"/>
      <c r="L32" s="6"/>
      <c r="M32" s="14"/>
    </row>
    <row r="33" spans="1:13" ht="13.5" customHeight="1">
      <c r="A33" s="61" t="s">
        <v>166</v>
      </c>
      <c r="B33" s="10">
        <v>36</v>
      </c>
      <c r="C33" s="10"/>
      <c r="D33" s="10">
        <v>27</v>
      </c>
      <c r="E33" s="10">
        <v>9</v>
      </c>
      <c r="F33" s="10">
        <v>36</v>
      </c>
      <c r="G33" s="10"/>
      <c r="H33" s="10">
        <v>27</v>
      </c>
      <c r="I33" s="10">
        <v>9</v>
      </c>
      <c r="J33" s="6"/>
      <c r="K33" s="6"/>
      <c r="L33" s="6"/>
      <c r="M33" s="14"/>
    </row>
    <row r="34" spans="1:13" ht="13.5" customHeight="1">
      <c r="A34" s="61" t="s">
        <v>235</v>
      </c>
      <c r="B34" s="10">
        <v>2</v>
      </c>
      <c r="C34" s="10"/>
      <c r="D34" s="10" t="s">
        <v>44</v>
      </c>
      <c r="E34" s="10">
        <v>2</v>
      </c>
      <c r="F34" s="10">
        <v>2</v>
      </c>
      <c r="G34" s="10"/>
      <c r="H34" s="10" t="s">
        <v>44</v>
      </c>
      <c r="I34" s="10">
        <v>2</v>
      </c>
      <c r="J34" s="6"/>
      <c r="K34" s="6"/>
      <c r="L34" s="6"/>
      <c r="M34" s="14"/>
    </row>
    <row r="35" spans="1:13" ht="13.5" customHeight="1">
      <c r="A35" s="61" t="s">
        <v>12</v>
      </c>
      <c r="B35" s="10">
        <v>56</v>
      </c>
      <c r="C35" s="10"/>
      <c r="D35" s="10">
        <v>35</v>
      </c>
      <c r="E35" s="10">
        <v>21</v>
      </c>
      <c r="F35" s="10">
        <v>56</v>
      </c>
      <c r="G35" s="10"/>
      <c r="H35" s="10">
        <v>35</v>
      </c>
      <c r="I35" s="10">
        <v>21</v>
      </c>
      <c r="J35" s="6"/>
      <c r="K35" s="6"/>
      <c r="L35" s="6"/>
      <c r="M35" s="14"/>
    </row>
    <row r="36" spans="1:13" ht="13.5" customHeight="1">
      <c r="A36" s="61" t="s">
        <v>167</v>
      </c>
      <c r="B36" s="10">
        <v>7</v>
      </c>
      <c r="C36" s="10"/>
      <c r="D36" s="10">
        <v>6</v>
      </c>
      <c r="E36" s="10">
        <v>1</v>
      </c>
      <c r="F36" s="10">
        <v>7</v>
      </c>
      <c r="G36" s="10"/>
      <c r="H36" s="10">
        <v>6</v>
      </c>
      <c r="I36" s="10">
        <v>1</v>
      </c>
      <c r="J36" s="6"/>
      <c r="K36" s="6"/>
      <c r="L36" s="6"/>
      <c r="M36" s="14"/>
    </row>
    <row r="37" spans="1:13" ht="13.5" customHeight="1">
      <c r="A37" s="61" t="s">
        <v>279</v>
      </c>
      <c r="B37" s="10">
        <v>1</v>
      </c>
      <c r="C37" s="10"/>
      <c r="D37" s="10">
        <v>1</v>
      </c>
      <c r="E37" s="10" t="s">
        <v>44</v>
      </c>
      <c r="F37" s="10">
        <v>1</v>
      </c>
      <c r="G37" s="10"/>
      <c r="H37" s="10">
        <v>1</v>
      </c>
      <c r="I37" s="10" t="s">
        <v>44</v>
      </c>
      <c r="J37" s="6"/>
      <c r="K37" s="6"/>
      <c r="L37" s="6"/>
      <c r="M37" s="14"/>
    </row>
    <row r="38" spans="1:13" ht="13.5" customHeight="1">
      <c r="A38" s="61" t="s">
        <v>453</v>
      </c>
      <c r="B38" s="10">
        <v>7</v>
      </c>
      <c r="C38" s="10"/>
      <c r="D38" s="10">
        <v>4</v>
      </c>
      <c r="E38" s="10">
        <v>3</v>
      </c>
      <c r="F38" s="10">
        <v>7</v>
      </c>
      <c r="G38" s="10"/>
      <c r="H38" s="10">
        <v>4</v>
      </c>
      <c r="I38" s="10">
        <v>3</v>
      </c>
      <c r="J38" s="6"/>
      <c r="K38" s="6"/>
      <c r="L38" s="6"/>
      <c r="M38" s="14"/>
    </row>
    <row r="39" spans="1:13" ht="13.5" customHeight="1">
      <c r="A39" s="61" t="s">
        <v>417</v>
      </c>
      <c r="B39" s="10">
        <v>7</v>
      </c>
      <c r="C39" s="10"/>
      <c r="D39" s="10">
        <v>5</v>
      </c>
      <c r="E39" s="10">
        <v>2</v>
      </c>
      <c r="F39" s="10">
        <v>7</v>
      </c>
      <c r="G39" s="10"/>
      <c r="H39" s="10">
        <v>5</v>
      </c>
      <c r="I39" s="10">
        <v>2</v>
      </c>
      <c r="J39" s="6"/>
      <c r="K39" s="6"/>
      <c r="L39" s="6"/>
      <c r="M39" s="14"/>
    </row>
    <row r="40" spans="1:13" ht="25.5" customHeight="1">
      <c r="A40" s="61" t="s">
        <v>454</v>
      </c>
      <c r="B40" s="10">
        <v>10</v>
      </c>
      <c r="C40" s="10"/>
      <c r="D40" s="10">
        <v>4</v>
      </c>
      <c r="E40" s="10">
        <v>6</v>
      </c>
      <c r="F40" s="10">
        <v>10</v>
      </c>
      <c r="G40" s="10"/>
      <c r="H40" s="10">
        <v>4</v>
      </c>
      <c r="I40" s="10">
        <v>6</v>
      </c>
      <c r="J40" s="6"/>
      <c r="K40" s="6"/>
      <c r="L40" s="6"/>
      <c r="M40" s="14"/>
    </row>
    <row r="41" spans="1:13" ht="13.5" customHeight="1">
      <c r="A41" s="61" t="s">
        <v>455</v>
      </c>
      <c r="B41" s="10">
        <v>665</v>
      </c>
      <c r="C41" s="10"/>
      <c r="D41" s="10">
        <v>327</v>
      </c>
      <c r="E41" s="10">
        <v>338</v>
      </c>
      <c r="F41" s="10">
        <v>665</v>
      </c>
      <c r="G41" s="10"/>
      <c r="H41" s="10">
        <v>327</v>
      </c>
      <c r="I41" s="10">
        <v>338</v>
      </c>
      <c r="J41" s="6"/>
      <c r="K41" s="6"/>
      <c r="L41" s="6"/>
      <c r="M41" s="14"/>
    </row>
    <row r="42" spans="1:13" ht="15" customHeight="1">
      <c r="A42" s="61" t="s">
        <v>419</v>
      </c>
      <c r="B42" s="10">
        <v>85</v>
      </c>
      <c r="C42" s="10"/>
      <c r="D42" s="10">
        <v>56</v>
      </c>
      <c r="E42" s="10">
        <v>29</v>
      </c>
      <c r="F42" s="10">
        <v>85</v>
      </c>
      <c r="G42" s="10"/>
      <c r="H42" s="10">
        <v>56</v>
      </c>
      <c r="I42" s="10">
        <v>29</v>
      </c>
      <c r="J42" s="6"/>
      <c r="K42" s="6"/>
      <c r="L42" s="6"/>
      <c r="M42" s="14"/>
    </row>
    <row r="43" spans="1:13" ht="13.5" customHeight="1">
      <c r="A43" s="61" t="s">
        <v>237</v>
      </c>
      <c r="B43" s="10">
        <v>2</v>
      </c>
      <c r="C43" s="10"/>
      <c r="D43" s="10">
        <v>1</v>
      </c>
      <c r="E43" s="10">
        <v>1</v>
      </c>
      <c r="F43" s="10">
        <v>2</v>
      </c>
      <c r="G43" s="10"/>
      <c r="H43" s="10">
        <v>1</v>
      </c>
      <c r="I43" s="10">
        <v>1</v>
      </c>
      <c r="J43" s="6"/>
      <c r="K43" s="6"/>
      <c r="L43" s="6"/>
      <c r="M43" s="14"/>
    </row>
    <row r="44" spans="1:13" ht="13.5" customHeight="1">
      <c r="A44" s="61" t="s">
        <v>456</v>
      </c>
      <c r="B44" s="10">
        <v>3</v>
      </c>
      <c r="C44" s="10"/>
      <c r="D44" s="10">
        <v>1</v>
      </c>
      <c r="E44" s="10">
        <v>2</v>
      </c>
      <c r="F44" s="10">
        <v>3</v>
      </c>
      <c r="G44" s="10"/>
      <c r="H44" s="10">
        <v>1</v>
      </c>
      <c r="I44" s="10">
        <v>2</v>
      </c>
      <c r="J44" s="6"/>
      <c r="K44" s="6"/>
      <c r="L44" s="6"/>
      <c r="M44" s="14"/>
    </row>
    <row r="45" spans="1:13" ht="13.5" customHeight="1">
      <c r="A45" s="61" t="s">
        <v>457</v>
      </c>
      <c r="B45" s="10">
        <v>20</v>
      </c>
      <c r="C45" s="10"/>
      <c r="D45" s="10">
        <v>13</v>
      </c>
      <c r="E45" s="10">
        <v>7</v>
      </c>
      <c r="F45" s="10">
        <v>20</v>
      </c>
      <c r="G45" s="10"/>
      <c r="H45" s="10">
        <v>13</v>
      </c>
      <c r="I45" s="10">
        <v>7</v>
      </c>
      <c r="J45" s="6"/>
      <c r="K45" s="6"/>
      <c r="L45" s="6"/>
      <c r="M45" s="14"/>
    </row>
    <row r="46" spans="1:13" ht="13.5" customHeight="1">
      <c r="A46" s="61" t="s">
        <v>458</v>
      </c>
      <c r="B46" s="10">
        <v>12</v>
      </c>
      <c r="C46" s="10"/>
      <c r="D46" s="10">
        <v>8</v>
      </c>
      <c r="E46" s="10">
        <v>4</v>
      </c>
      <c r="F46" s="10">
        <v>12</v>
      </c>
      <c r="G46" s="10"/>
      <c r="H46" s="10">
        <v>8</v>
      </c>
      <c r="I46" s="10">
        <v>4</v>
      </c>
      <c r="J46" s="6"/>
      <c r="K46" s="6"/>
      <c r="L46" s="6"/>
      <c r="M46" s="14"/>
    </row>
    <row r="47" spans="1:13" ht="13.5" customHeight="1">
      <c r="A47" s="61" t="s">
        <v>175</v>
      </c>
      <c r="B47" s="10">
        <v>20</v>
      </c>
      <c r="C47" s="10"/>
      <c r="D47" s="10">
        <v>7</v>
      </c>
      <c r="E47" s="10">
        <v>13</v>
      </c>
      <c r="F47" s="10">
        <v>20</v>
      </c>
      <c r="G47" s="10"/>
      <c r="H47" s="10">
        <v>7</v>
      </c>
      <c r="I47" s="10">
        <v>13</v>
      </c>
      <c r="J47" s="6"/>
      <c r="K47" s="6"/>
      <c r="L47" s="6"/>
      <c r="M47" s="14"/>
    </row>
    <row r="48" spans="1:13" ht="13.5" customHeight="1">
      <c r="A48" s="63"/>
      <c r="B48" s="28"/>
      <c r="C48" s="28"/>
      <c r="D48" s="28"/>
      <c r="E48" s="28"/>
      <c r="F48" s="28"/>
      <c r="G48" s="28"/>
      <c r="H48" s="28"/>
      <c r="I48" s="28"/>
      <c r="J48" s="6"/>
      <c r="K48" s="6"/>
      <c r="L48" s="6"/>
      <c r="M48" s="14"/>
    </row>
    <row r="49" spans="1:13" ht="13.5" customHeight="1">
      <c r="A49" s="63"/>
      <c r="B49" s="28"/>
      <c r="C49" s="28"/>
      <c r="D49" s="28"/>
      <c r="E49" s="28"/>
      <c r="F49" s="28"/>
      <c r="G49" s="28"/>
      <c r="H49" s="28"/>
      <c r="I49" s="28"/>
      <c r="J49" s="6"/>
      <c r="K49" s="6"/>
      <c r="L49" s="6"/>
      <c r="M49" s="14"/>
    </row>
    <row r="50" spans="1:13" ht="13.5" customHeight="1">
      <c r="A50" s="63"/>
      <c r="B50" s="28"/>
      <c r="C50" s="28"/>
      <c r="D50" s="28"/>
      <c r="E50" s="28"/>
      <c r="F50" s="28"/>
      <c r="G50" s="28"/>
      <c r="H50" s="28"/>
      <c r="I50" s="28"/>
      <c r="J50" s="6"/>
      <c r="K50" s="6"/>
      <c r="L50" s="6"/>
      <c r="M50" s="14"/>
    </row>
    <row r="51" spans="1:13" ht="13.5" customHeight="1">
      <c r="A51" s="63"/>
      <c r="B51" s="28"/>
      <c r="C51" s="28"/>
      <c r="D51" s="28"/>
      <c r="E51" s="28"/>
      <c r="F51" s="28"/>
      <c r="G51" s="28"/>
      <c r="H51" s="28"/>
      <c r="I51" s="28"/>
      <c r="J51" s="6"/>
      <c r="K51" s="6"/>
      <c r="L51" s="6"/>
      <c r="M51" s="14"/>
    </row>
    <row r="52" spans="1:13" ht="13.5" customHeight="1">
      <c r="A52" s="63"/>
      <c r="B52" s="28"/>
      <c r="C52" s="28"/>
      <c r="D52" s="28"/>
      <c r="E52" s="28"/>
      <c r="F52" s="28"/>
      <c r="G52" s="28"/>
      <c r="H52" s="28"/>
      <c r="I52" s="28"/>
      <c r="J52" s="6"/>
      <c r="K52" s="6"/>
      <c r="L52" s="6"/>
      <c r="M52" s="14"/>
    </row>
    <row r="53" spans="1:13" ht="13.5" customHeight="1">
      <c r="A53" s="63"/>
      <c r="B53" s="28"/>
      <c r="C53" s="28"/>
      <c r="D53" s="28"/>
      <c r="E53" s="28"/>
      <c r="F53" s="28"/>
      <c r="G53" s="28"/>
      <c r="H53" s="28"/>
      <c r="I53" s="28"/>
      <c r="J53" s="6"/>
      <c r="K53" s="6"/>
      <c r="L53" s="6"/>
      <c r="M53" s="14"/>
    </row>
    <row r="54" spans="1:13" ht="13.5" customHeight="1">
      <c r="A54" s="61" t="s">
        <v>459</v>
      </c>
      <c r="B54" s="10">
        <v>14</v>
      </c>
      <c r="C54" s="10"/>
      <c r="D54" s="10">
        <v>6</v>
      </c>
      <c r="E54" s="10">
        <v>8</v>
      </c>
      <c r="F54" s="10">
        <v>14</v>
      </c>
      <c r="G54" s="10"/>
      <c r="H54" s="10">
        <v>6</v>
      </c>
      <c r="I54" s="10">
        <v>8</v>
      </c>
      <c r="J54" s="6"/>
      <c r="K54" s="6"/>
      <c r="L54" s="6"/>
      <c r="M54" s="14"/>
    </row>
    <row r="55" spans="1:13" ht="27.75" customHeight="1">
      <c r="A55" s="62" t="s">
        <v>460</v>
      </c>
      <c r="B55" s="10">
        <v>1</v>
      </c>
      <c r="C55" s="10"/>
      <c r="D55" s="10">
        <v>1</v>
      </c>
      <c r="E55" s="10" t="s">
        <v>44</v>
      </c>
      <c r="F55" s="10">
        <v>1</v>
      </c>
      <c r="G55" s="10"/>
      <c r="H55" s="10">
        <v>1</v>
      </c>
      <c r="I55" s="10" t="s">
        <v>44</v>
      </c>
      <c r="J55" s="6"/>
      <c r="K55" s="6"/>
      <c r="L55" s="6"/>
      <c r="M55" s="14"/>
    </row>
    <row r="56" spans="1:13" ht="13.5" customHeight="1">
      <c r="A56" s="61" t="s">
        <v>177</v>
      </c>
      <c r="B56" s="10">
        <v>61</v>
      </c>
      <c r="C56" s="10"/>
      <c r="D56" s="10">
        <v>37</v>
      </c>
      <c r="E56" s="10">
        <v>24</v>
      </c>
      <c r="F56" s="10">
        <v>61</v>
      </c>
      <c r="G56" s="10"/>
      <c r="H56" s="10">
        <v>37</v>
      </c>
      <c r="I56" s="10">
        <v>24</v>
      </c>
      <c r="J56" s="6"/>
      <c r="K56" s="6"/>
      <c r="L56" s="6"/>
      <c r="M56" s="14"/>
    </row>
    <row r="57" spans="1:13" ht="12.75">
      <c r="A57" s="61" t="s">
        <v>461</v>
      </c>
      <c r="B57" s="10">
        <v>125</v>
      </c>
      <c r="C57" s="10"/>
      <c r="D57" s="10">
        <v>52</v>
      </c>
      <c r="E57" s="10">
        <v>73</v>
      </c>
      <c r="F57" s="10">
        <v>125</v>
      </c>
      <c r="G57" s="10"/>
      <c r="H57" s="10">
        <v>52</v>
      </c>
      <c r="I57" s="10">
        <v>73</v>
      </c>
      <c r="J57" s="6"/>
      <c r="K57" s="6"/>
      <c r="L57" s="6"/>
      <c r="M57" s="14"/>
    </row>
    <row r="58" spans="1:13" ht="12.75" hidden="1">
      <c r="A58" s="62" t="s">
        <v>462</v>
      </c>
      <c r="B58" s="32"/>
      <c r="C58" s="32"/>
      <c r="D58" s="32"/>
      <c r="E58" s="32"/>
      <c r="F58" s="32"/>
      <c r="G58" s="32"/>
      <c r="H58" s="32"/>
      <c r="I58" s="32"/>
      <c r="J58" s="8" t="e">
        <f>SUM(J7:J57)-29:29-#REF!-36:36</f>
        <v>#REF!</v>
      </c>
      <c r="K58" s="8" t="e">
        <f>SUM(K7:K57)-29:29-#REF!-36:36</f>
        <v>#REF!</v>
      </c>
      <c r="L58" s="8" t="e">
        <f>SUM(L7:L57)-29:29-#REF!-36:36</f>
        <v>#REF!</v>
      </c>
      <c r="M58" s="8" t="e">
        <f>SUM(M7:M57)-29:29-#REF!-36:36</f>
        <v>#REF!</v>
      </c>
    </row>
    <row r="59" spans="1:13" ht="12.75" hidden="1">
      <c r="A59" s="62" t="s">
        <v>427</v>
      </c>
      <c r="B59" s="32"/>
      <c r="C59" s="32"/>
      <c r="D59" s="32"/>
      <c r="E59" s="32"/>
      <c r="F59" s="32"/>
      <c r="G59" s="32"/>
      <c r="H59" s="32"/>
      <c r="I59" s="32"/>
      <c r="J59" s="8"/>
      <c r="K59" s="8"/>
      <c r="L59" s="8"/>
      <c r="M59" s="9"/>
    </row>
    <row r="60" spans="1:13" ht="12.75">
      <c r="A60" s="61" t="s">
        <v>463</v>
      </c>
      <c r="B60" s="56">
        <v>3</v>
      </c>
      <c r="C60" s="32"/>
      <c r="D60" s="32">
        <v>1</v>
      </c>
      <c r="E60" s="56">
        <v>2</v>
      </c>
      <c r="F60" s="56">
        <v>3</v>
      </c>
      <c r="G60" s="32"/>
      <c r="H60" s="32">
        <v>1</v>
      </c>
      <c r="I60" s="56">
        <v>2</v>
      </c>
      <c r="J60" s="8"/>
      <c r="K60" s="8"/>
      <c r="L60" s="8"/>
      <c r="M60" s="9"/>
    </row>
    <row r="61" spans="1:13" ht="12.75">
      <c r="A61" s="61" t="s">
        <v>464</v>
      </c>
      <c r="B61" s="56">
        <v>84</v>
      </c>
      <c r="C61" s="32"/>
      <c r="D61" s="32">
        <v>49</v>
      </c>
      <c r="E61" s="56">
        <v>35</v>
      </c>
      <c r="F61" s="56">
        <v>84</v>
      </c>
      <c r="G61" s="32"/>
      <c r="H61" s="32">
        <v>49</v>
      </c>
      <c r="I61" s="56">
        <v>35</v>
      </c>
      <c r="J61" s="8"/>
      <c r="K61" s="8"/>
      <c r="L61" s="8"/>
      <c r="M61" s="9"/>
    </row>
    <row r="62" spans="1:13" ht="12.75">
      <c r="A62" s="61" t="s">
        <v>281</v>
      </c>
      <c r="B62" s="56">
        <v>1</v>
      </c>
      <c r="C62" s="32"/>
      <c r="D62" s="32" t="s">
        <v>44</v>
      </c>
      <c r="E62" s="56">
        <v>1</v>
      </c>
      <c r="F62" s="56">
        <v>1</v>
      </c>
      <c r="G62" s="32"/>
      <c r="H62" s="32" t="s">
        <v>44</v>
      </c>
      <c r="I62" s="56">
        <v>1</v>
      </c>
      <c r="J62" s="8"/>
      <c r="K62" s="8"/>
      <c r="L62" s="8"/>
      <c r="M62" s="9"/>
    </row>
    <row r="63" spans="1:13" ht="12.75">
      <c r="A63" s="61" t="s">
        <v>183</v>
      </c>
      <c r="B63" s="56">
        <v>31</v>
      </c>
      <c r="C63" s="32"/>
      <c r="D63" s="32">
        <v>18</v>
      </c>
      <c r="E63" s="56">
        <v>13</v>
      </c>
      <c r="F63" s="56">
        <v>31</v>
      </c>
      <c r="G63" s="32"/>
      <c r="H63" s="32">
        <v>18</v>
      </c>
      <c r="I63" s="56">
        <v>13</v>
      </c>
      <c r="J63" s="8"/>
      <c r="K63" s="8"/>
      <c r="L63" s="8"/>
      <c r="M63" s="9"/>
    </row>
    <row r="64" spans="1:13" ht="12.75">
      <c r="A64" s="61" t="s">
        <v>430</v>
      </c>
      <c r="B64" s="56">
        <v>1</v>
      </c>
      <c r="C64" s="32"/>
      <c r="D64" s="32">
        <v>1</v>
      </c>
      <c r="E64" s="56" t="s">
        <v>44</v>
      </c>
      <c r="F64" s="56">
        <v>1</v>
      </c>
      <c r="G64" s="32"/>
      <c r="H64" s="32">
        <v>1</v>
      </c>
      <c r="I64" s="56" t="s">
        <v>44</v>
      </c>
      <c r="J64" s="8"/>
      <c r="K64" s="8"/>
      <c r="L64" s="8"/>
      <c r="M64" s="9"/>
    </row>
    <row r="65" spans="1:13" ht="12.75">
      <c r="A65" s="61" t="s">
        <v>184</v>
      </c>
      <c r="B65" s="56">
        <v>44</v>
      </c>
      <c r="C65" s="32"/>
      <c r="D65" s="32">
        <v>22</v>
      </c>
      <c r="E65" s="56">
        <v>22</v>
      </c>
      <c r="F65" s="56">
        <v>44</v>
      </c>
      <c r="G65" s="32"/>
      <c r="H65" s="32">
        <v>22</v>
      </c>
      <c r="I65" s="56">
        <v>22</v>
      </c>
      <c r="J65" s="8"/>
      <c r="K65" s="8"/>
      <c r="L65" s="8"/>
      <c r="M65" s="9"/>
    </row>
    <row r="66" spans="1:13" ht="12.75">
      <c r="A66" s="61" t="s">
        <v>465</v>
      </c>
      <c r="B66" s="56">
        <v>7</v>
      </c>
      <c r="C66" s="32"/>
      <c r="D66" s="32">
        <v>4</v>
      </c>
      <c r="E66" s="56">
        <v>3</v>
      </c>
      <c r="F66" s="56">
        <v>7</v>
      </c>
      <c r="G66" s="32"/>
      <c r="H66" s="32">
        <v>4</v>
      </c>
      <c r="I66" s="56">
        <v>3</v>
      </c>
      <c r="J66" s="8"/>
      <c r="K66" s="8"/>
      <c r="L66" s="8"/>
      <c r="M66" s="9"/>
    </row>
    <row r="67" spans="1:13" ht="12.75">
      <c r="A67" s="61" t="s">
        <v>466</v>
      </c>
      <c r="B67" s="56">
        <v>36041</v>
      </c>
      <c r="C67" s="32"/>
      <c r="D67" s="32">
        <v>18078</v>
      </c>
      <c r="E67" s="56">
        <v>17963</v>
      </c>
      <c r="F67" s="56">
        <v>36041</v>
      </c>
      <c r="G67" s="32"/>
      <c r="H67" s="32">
        <v>18078</v>
      </c>
      <c r="I67" s="56">
        <v>17963</v>
      </c>
      <c r="J67" s="8"/>
      <c r="K67" s="8"/>
      <c r="L67" s="8"/>
      <c r="M67" s="9"/>
    </row>
    <row r="68" spans="1:13" ht="12.75">
      <c r="A68" s="62" t="s">
        <v>14</v>
      </c>
      <c r="B68" s="56">
        <v>2</v>
      </c>
      <c r="C68" s="32"/>
      <c r="D68" s="32">
        <v>1</v>
      </c>
      <c r="E68" s="56">
        <v>1</v>
      </c>
      <c r="F68" s="56">
        <v>2</v>
      </c>
      <c r="G68" s="32"/>
      <c r="H68" s="32">
        <v>1</v>
      </c>
      <c r="I68" s="56">
        <v>1</v>
      </c>
      <c r="J68" s="8"/>
      <c r="K68" s="8"/>
      <c r="L68" s="8"/>
      <c r="M68" s="9"/>
    </row>
    <row r="69" spans="1:13" ht="12.75">
      <c r="A69" s="61" t="s">
        <v>249</v>
      </c>
      <c r="B69" s="56">
        <v>1</v>
      </c>
      <c r="C69" s="32"/>
      <c r="D69" s="32">
        <v>1</v>
      </c>
      <c r="E69" s="56" t="s">
        <v>44</v>
      </c>
      <c r="F69" s="56">
        <v>1</v>
      </c>
      <c r="G69" s="32"/>
      <c r="H69" s="32">
        <v>1</v>
      </c>
      <c r="I69" s="56" t="s">
        <v>44</v>
      </c>
      <c r="J69" s="8"/>
      <c r="K69" s="8"/>
      <c r="L69" s="8"/>
      <c r="M69" s="9"/>
    </row>
    <row r="70" spans="1:13" ht="12.75">
      <c r="A70" s="61" t="s">
        <v>433</v>
      </c>
      <c r="B70" s="56">
        <v>1</v>
      </c>
      <c r="C70" s="32"/>
      <c r="D70" s="32">
        <v>1</v>
      </c>
      <c r="E70" s="56" t="s">
        <v>44</v>
      </c>
      <c r="F70" s="56">
        <v>1</v>
      </c>
      <c r="G70" s="32"/>
      <c r="H70" s="32">
        <v>1</v>
      </c>
      <c r="I70" s="56" t="s">
        <v>44</v>
      </c>
      <c r="J70" s="8"/>
      <c r="K70" s="8"/>
      <c r="L70" s="8"/>
      <c r="M70" s="8"/>
    </row>
    <row r="71" spans="1:13" ht="12.75">
      <c r="A71" s="61" t="s">
        <v>467</v>
      </c>
      <c r="B71" s="56">
        <v>2</v>
      </c>
      <c r="C71" s="32"/>
      <c r="D71" s="32">
        <v>2</v>
      </c>
      <c r="E71" s="56" t="s">
        <v>44</v>
      </c>
      <c r="F71" s="56">
        <v>2</v>
      </c>
      <c r="G71" s="32"/>
      <c r="H71" s="32">
        <v>2</v>
      </c>
      <c r="I71" s="56" t="s">
        <v>44</v>
      </c>
      <c r="J71" s="8"/>
      <c r="K71" s="8"/>
      <c r="L71" s="8"/>
      <c r="M71" s="8"/>
    </row>
    <row r="72" spans="1:13" ht="12.75">
      <c r="A72" s="61" t="s">
        <v>397</v>
      </c>
      <c r="B72" s="56">
        <v>13</v>
      </c>
      <c r="C72" s="32"/>
      <c r="D72" s="32">
        <v>9</v>
      </c>
      <c r="E72" s="56">
        <v>4</v>
      </c>
      <c r="F72" s="56">
        <v>13</v>
      </c>
      <c r="G72" s="32"/>
      <c r="H72" s="32">
        <v>9</v>
      </c>
      <c r="I72" s="56">
        <v>4</v>
      </c>
      <c r="J72" s="8"/>
      <c r="K72" s="8"/>
      <c r="L72" s="8"/>
      <c r="M72" s="8"/>
    </row>
    <row r="73" spans="1:13" ht="12.75">
      <c r="A73" s="61" t="s">
        <v>188</v>
      </c>
      <c r="B73" s="56">
        <v>5</v>
      </c>
      <c r="C73" s="32"/>
      <c r="D73" s="32">
        <v>4</v>
      </c>
      <c r="E73" s="56">
        <v>1</v>
      </c>
      <c r="F73" s="56">
        <v>5</v>
      </c>
      <c r="G73" s="32"/>
      <c r="H73" s="32">
        <v>4</v>
      </c>
      <c r="I73" s="56">
        <v>1</v>
      </c>
      <c r="J73" s="8"/>
      <c r="K73" s="8"/>
      <c r="L73" s="8"/>
      <c r="M73" s="8"/>
    </row>
    <row r="74" spans="1:13" ht="12.75">
      <c r="A74" s="61" t="s">
        <v>468</v>
      </c>
      <c r="B74" s="56">
        <v>340</v>
      </c>
      <c r="C74" s="32"/>
      <c r="D74" s="32">
        <v>182</v>
      </c>
      <c r="E74" s="56">
        <v>158</v>
      </c>
      <c r="F74" s="56">
        <v>340</v>
      </c>
      <c r="G74" s="32"/>
      <c r="H74" s="32">
        <v>182</v>
      </c>
      <c r="I74" s="56">
        <v>158</v>
      </c>
      <c r="J74" s="8"/>
      <c r="K74" s="8"/>
      <c r="L74" s="8"/>
      <c r="M74" s="8"/>
    </row>
    <row r="75" spans="1:9" ht="12.75">
      <c r="A75" s="61" t="s">
        <v>286</v>
      </c>
      <c r="B75" s="57">
        <v>1</v>
      </c>
      <c r="C75" s="34"/>
      <c r="D75" s="34">
        <v>1</v>
      </c>
      <c r="E75" s="56" t="s">
        <v>44</v>
      </c>
      <c r="F75" s="57">
        <v>1</v>
      </c>
      <c r="G75" s="34"/>
      <c r="H75" s="34">
        <v>1</v>
      </c>
      <c r="I75" s="56" t="s">
        <v>44</v>
      </c>
    </row>
    <row r="76" spans="1:9" ht="12.75">
      <c r="A76" s="61" t="s">
        <v>250</v>
      </c>
      <c r="B76" s="57">
        <v>1</v>
      </c>
      <c r="C76" s="34"/>
      <c r="D76" s="32" t="s">
        <v>44</v>
      </c>
      <c r="E76" s="57">
        <v>1</v>
      </c>
      <c r="F76" s="57">
        <v>1</v>
      </c>
      <c r="G76" s="34"/>
      <c r="H76" s="32" t="s">
        <v>44</v>
      </c>
      <c r="I76" s="57">
        <v>1</v>
      </c>
    </row>
    <row r="77" spans="1:9" ht="12.75">
      <c r="A77" s="61" t="s">
        <v>398</v>
      </c>
      <c r="B77" s="57">
        <v>60</v>
      </c>
      <c r="C77" s="34"/>
      <c r="D77" s="34">
        <v>22</v>
      </c>
      <c r="E77" s="57">
        <v>38</v>
      </c>
      <c r="F77" s="57">
        <v>60</v>
      </c>
      <c r="G77" s="34"/>
      <c r="H77" s="34">
        <v>22</v>
      </c>
      <c r="I77" s="57">
        <v>38</v>
      </c>
    </row>
    <row r="78" spans="1:9" ht="12.75">
      <c r="A78" s="61" t="s">
        <v>226</v>
      </c>
      <c r="B78" s="57">
        <v>13</v>
      </c>
      <c r="C78" s="34"/>
      <c r="D78" s="34">
        <v>9</v>
      </c>
      <c r="E78" s="57">
        <v>4</v>
      </c>
      <c r="F78" s="57">
        <v>13</v>
      </c>
      <c r="G78" s="34"/>
      <c r="H78" s="34">
        <v>9</v>
      </c>
      <c r="I78" s="57">
        <v>4</v>
      </c>
    </row>
    <row r="79" spans="1:9" ht="12.75">
      <c r="A79" s="61" t="s">
        <v>469</v>
      </c>
      <c r="B79" s="57">
        <v>2</v>
      </c>
      <c r="C79" s="34"/>
      <c r="D79" s="34">
        <v>1</v>
      </c>
      <c r="E79" s="57">
        <v>1</v>
      </c>
      <c r="F79" s="57">
        <v>2</v>
      </c>
      <c r="G79" s="34"/>
      <c r="H79" s="34">
        <v>1</v>
      </c>
      <c r="I79" s="57">
        <v>1</v>
      </c>
    </row>
    <row r="80" spans="1:9" ht="12.75">
      <c r="A80" s="61" t="s">
        <v>195</v>
      </c>
      <c r="B80" s="57">
        <v>2349</v>
      </c>
      <c r="C80" s="34"/>
      <c r="D80" s="34">
        <v>1228</v>
      </c>
      <c r="E80" s="57">
        <v>1121</v>
      </c>
      <c r="F80" s="57">
        <v>2349</v>
      </c>
      <c r="G80" s="34"/>
      <c r="H80" s="34">
        <v>1228</v>
      </c>
      <c r="I80" s="57">
        <v>1121</v>
      </c>
    </row>
    <row r="81" spans="1:9" ht="12.75">
      <c r="A81" s="61" t="s">
        <v>399</v>
      </c>
      <c r="B81" s="57">
        <v>1</v>
      </c>
      <c r="C81" s="34"/>
      <c r="D81" s="32" t="s">
        <v>44</v>
      </c>
      <c r="E81" s="57">
        <v>1</v>
      </c>
      <c r="F81" s="57">
        <v>1</v>
      </c>
      <c r="G81" s="34"/>
      <c r="H81" s="32" t="s">
        <v>44</v>
      </c>
      <c r="I81" s="57">
        <v>1</v>
      </c>
    </row>
    <row r="82" spans="1:9" ht="12.75">
      <c r="A82" s="61" t="s">
        <v>440</v>
      </c>
      <c r="B82" s="57">
        <v>3</v>
      </c>
      <c r="C82" s="34"/>
      <c r="D82" s="34">
        <v>1</v>
      </c>
      <c r="E82" s="57">
        <v>2</v>
      </c>
      <c r="F82" s="57">
        <v>3</v>
      </c>
      <c r="G82" s="34"/>
      <c r="H82" s="34">
        <v>1</v>
      </c>
      <c r="I82" s="57">
        <v>2</v>
      </c>
    </row>
    <row r="83" spans="1:9" ht="12.75">
      <c r="A83" s="61" t="s">
        <v>441</v>
      </c>
      <c r="B83" s="57">
        <v>8</v>
      </c>
      <c r="C83" s="34"/>
      <c r="D83" s="34">
        <v>4</v>
      </c>
      <c r="E83" s="57">
        <v>4</v>
      </c>
      <c r="F83" s="57">
        <v>8</v>
      </c>
      <c r="G83" s="34"/>
      <c r="H83" s="34">
        <v>4</v>
      </c>
      <c r="I83" s="57">
        <v>4</v>
      </c>
    </row>
    <row r="84" spans="1:9" ht="12.75">
      <c r="A84" s="61" t="s">
        <v>470</v>
      </c>
      <c r="B84" s="57">
        <v>1</v>
      </c>
      <c r="C84" s="34"/>
      <c r="D84" s="32" t="s">
        <v>44</v>
      </c>
      <c r="E84" s="57">
        <v>1</v>
      </c>
      <c r="F84" s="57">
        <v>1</v>
      </c>
      <c r="G84" s="34"/>
      <c r="H84" s="32" t="s">
        <v>44</v>
      </c>
      <c r="I84" s="57">
        <v>1</v>
      </c>
    </row>
    <row r="85" spans="1:9" ht="12.75">
      <c r="A85" s="61" t="s">
        <v>343</v>
      </c>
      <c r="B85" s="57">
        <v>1</v>
      </c>
      <c r="C85" s="34"/>
      <c r="D85" s="34">
        <v>1</v>
      </c>
      <c r="E85" s="56" t="s">
        <v>44</v>
      </c>
      <c r="F85" s="57">
        <v>1</v>
      </c>
      <c r="G85" s="34"/>
      <c r="H85" s="34">
        <v>1</v>
      </c>
      <c r="I85" s="56" t="s">
        <v>44</v>
      </c>
    </row>
    <row r="86" spans="1:9" ht="12.75">
      <c r="A86" s="61" t="s">
        <v>200</v>
      </c>
      <c r="B86" s="57">
        <v>36</v>
      </c>
      <c r="C86" s="34"/>
      <c r="D86" s="34">
        <v>20</v>
      </c>
      <c r="E86" s="57">
        <v>16</v>
      </c>
      <c r="F86" s="57">
        <v>36</v>
      </c>
      <c r="G86" s="34"/>
      <c r="H86" s="34">
        <v>20</v>
      </c>
      <c r="I86" s="57">
        <v>16</v>
      </c>
    </row>
    <row r="87" spans="1:9" ht="12.75">
      <c r="A87" s="61" t="s">
        <v>201</v>
      </c>
      <c r="B87" s="57">
        <v>5</v>
      </c>
      <c r="C87" s="34"/>
      <c r="D87" s="34">
        <v>3</v>
      </c>
      <c r="E87" s="57">
        <v>2</v>
      </c>
      <c r="F87" s="57">
        <v>5</v>
      </c>
      <c r="G87" s="34"/>
      <c r="H87" s="34">
        <v>3</v>
      </c>
      <c r="I87" s="57">
        <v>2</v>
      </c>
    </row>
    <row r="88" spans="1:9" ht="12.75">
      <c r="A88" s="61" t="s">
        <v>344</v>
      </c>
      <c r="B88" s="57">
        <v>1</v>
      </c>
      <c r="C88" s="34"/>
      <c r="D88" s="34">
        <v>1</v>
      </c>
      <c r="E88" s="56" t="s">
        <v>44</v>
      </c>
      <c r="F88" s="57">
        <v>1</v>
      </c>
      <c r="G88" s="34"/>
      <c r="H88" s="34">
        <v>1</v>
      </c>
      <c r="I88" s="56" t="s">
        <v>44</v>
      </c>
    </row>
    <row r="89" spans="1:9" ht="12.75">
      <c r="A89" s="61" t="s">
        <v>471</v>
      </c>
      <c r="B89" s="57">
        <v>6</v>
      </c>
      <c r="C89" s="34"/>
      <c r="D89" s="34">
        <v>2</v>
      </c>
      <c r="E89" s="57">
        <v>4</v>
      </c>
      <c r="F89" s="57">
        <v>6</v>
      </c>
      <c r="G89" s="34"/>
      <c r="H89" s="34">
        <v>2</v>
      </c>
      <c r="I89" s="57">
        <v>4</v>
      </c>
    </row>
    <row r="90" spans="1:9" ht="12.75">
      <c r="A90" s="61" t="s">
        <v>472</v>
      </c>
      <c r="B90" s="57">
        <v>1</v>
      </c>
      <c r="C90" s="34"/>
      <c r="D90" s="32" t="s">
        <v>44</v>
      </c>
      <c r="E90" s="57">
        <v>1</v>
      </c>
      <c r="F90" s="57">
        <v>1</v>
      </c>
      <c r="G90" s="34"/>
      <c r="H90" s="32" t="s">
        <v>44</v>
      </c>
      <c r="I90" s="57">
        <v>1</v>
      </c>
    </row>
    <row r="91" spans="1:9" ht="12.75">
      <c r="A91" s="61" t="s">
        <v>443</v>
      </c>
      <c r="B91" s="57">
        <v>117</v>
      </c>
      <c r="C91" s="34"/>
      <c r="D91" s="34">
        <v>76</v>
      </c>
      <c r="E91" s="57">
        <v>41</v>
      </c>
      <c r="F91" s="57">
        <v>117</v>
      </c>
      <c r="G91" s="34"/>
      <c r="H91" s="34">
        <v>76</v>
      </c>
      <c r="I91" s="57">
        <v>41</v>
      </c>
    </row>
    <row r="92" spans="1:9" ht="12.75">
      <c r="A92" s="61" t="s">
        <v>473</v>
      </c>
      <c r="B92" s="57">
        <v>12</v>
      </c>
      <c r="C92" s="34"/>
      <c r="D92" s="34">
        <v>4</v>
      </c>
      <c r="E92" s="57">
        <v>8</v>
      </c>
      <c r="F92" s="57">
        <v>12</v>
      </c>
      <c r="G92" s="34"/>
      <c r="H92" s="34">
        <v>4</v>
      </c>
      <c r="I92" s="57">
        <v>8</v>
      </c>
    </row>
    <row r="93" spans="1:9" ht="12.75">
      <c r="A93" s="61" t="s">
        <v>474</v>
      </c>
      <c r="B93" s="57">
        <v>4</v>
      </c>
      <c r="C93" s="34"/>
      <c r="D93" s="34">
        <v>2</v>
      </c>
      <c r="E93" s="57">
        <v>2</v>
      </c>
      <c r="F93" s="57">
        <v>4</v>
      </c>
      <c r="G93" s="34"/>
      <c r="H93" s="34">
        <v>2</v>
      </c>
      <c r="I93" s="57">
        <v>2</v>
      </c>
    </row>
    <row r="94" spans="1:9" ht="12.75">
      <c r="A94" s="61" t="s">
        <v>475</v>
      </c>
      <c r="B94" s="57">
        <v>40</v>
      </c>
      <c r="C94" s="34"/>
      <c r="D94" s="34">
        <v>18</v>
      </c>
      <c r="E94" s="57">
        <v>22</v>
      </c>
      <c r="F94" s="57">
        <v>40</v>
      </c>
      <c r="G94" s="34"/>
      <c r="H94" s="34">
        <v>18</v>
      </c>
      <c r="I94" s="57">
        <v>22</v>
      </c>
    </row>
    <row r="95" spans="1:9" ht="12.75">
      <c r="A95" s="61" t="s">
        <v>476</v>
      </c>
      <c r="B95" s="57">
        <v>2</v>
      </c>
      <c r="C95" s="34"/>
      <c r="D95" s="32" t="s">
        <v>44</v>
      </c>
      <c r="E95" s="57">
        <v>2</v>
      </c>
      <c r="F95" s="57">
        <v>2</v>
      </c>
      <c r="G95" s="34"/>
      <c r="H95" s="32" t="s">
        <v>44</v>
      </c>
      <c r="I95" s="57">
        <v>2</v>
      </c>
    </row>
    <row r="96" spans="1:9" ht="12.75">
      <c r="A96" s="61" t="s">
        <v>477</v>
      </c>
      <c r="B96" s="57">
        <v>15</v>
      </c>
      <c r="C96" s="34"/>
      <c r="D96" s="34">
        <v>7</v>
      </c>
      <c r="E96" s="57">
        <v>8</v>
      </c>
      <c r="F96" s="57">
        <v>15</v>
      </c>
      <c r="G96" s="34"/>
      <c r="H96" s="34">
        <v>7</v>
      </c>
      <c r="I96" s="57">
        <v>8</v>
      </c>
    </row>
    <row r="97" spans="1:9" ht="12.75">
      <c r="A97" s="61" t="s">
        <v>478</v>
      </c>
      <c r="B97" s="57">
        <v>8</v>
      </c>
      <c r="C97" s="34"/>
      <c r="D97" s="34">
        <v>6</v>
      </c>
      <c r="E97" s="57">
        <v>2</v>
      </c>
      <c r="F97" s="57">
        <v>8</v>
      </c>
      <c r="G97" s="34"/>
      <c r="H97" s="34">
        <v>6</v>
      </c>
      <c r="I97" s="57">
        <v>2</v>
      </c>
    </row>
    <row r="98" spans="1:9" ht="24">
      <c r="A98" s="61" t="s">
        <v>16</v>
      </c>
      <c r="B98" s="57">
        <v>4</v>
      </c>
      <c r="C98" s="34"/>
      <c r="D98" s="34">
        <v>2</v>
      </c>
      <c r="E98" s="57">
        <v>2</v>
      </c>
      <c r="F98" s="57">
        <v>4</v>
      </c>
      <c r="G98" s="34"/>
      <c r="H98" s="34">
        <v>2</v>
      </c>
      <c r="I98" s="57">
        <v>2</v>
      </c>
    </row>
    <row r="99" spans="1:9" ht="24">
      <c r="A99" s="61" t="s">
        <v>17</v>
      </c>
      <c r="B99" s="57">
        <v>91</v>
      </c>
      <c r="C99" s="34"/>
      <c r="D99" s="34">
        <v>49</v>
      </c>
      <c r="E99" s="57">
        <v>42</v>
      </c>
      <c r="F99" s="57">
        <v>91</v>
      </c>
      <c r="G99" s="34"/>
      <c r="H99" s="34">
        <v>49</v>
      </c>
      <c r="I99" s="57">
        <v>42</v>
      </c>
    </row>
    <row r="100" spans="2:9" ht="12.75">
      <c r="B100" s="34"/>
      <c r="C100" s="34"/>
      <c r="D100" s="34"/>
      <c r="E100" s="34"/>
      <c r="F100" s="34"/>
      <c r="G100" s="34"/>
      <c r="H100" s="34"/>
      <c r="I100" s="34"/>
    </row>
    <row r="101" spans="2:9" ht="12.75">
      <c r="B101" s="34"/>
      <c r="C101" s="34"/>
      <c r="D101" s="34"/>
      <c r="E101" s="34"/>
      <c r="F101" s="34"/>
      <c r="G101" s="34"/>
      <c r="H101" s="34"/>
      <c r="I101" s="34"/>
    </row>
    <row r="102" spans="2:9" ht="12.75">
      <c r="B102" s="34"/>
      <c r="C102" s="34"/>
      <c r="D102" s="34"/>
      <c r="E102" s="34"/>
      <c r="F102" s="34"/>
      <c r="G102" s="34"/>
      <c r="H102" s="34"/>
      <c r="I102" s="34"/>
    </row>
    <row r="103" spans="2:9" ht="12.75">
      <c r="B103" s="34"/>
      <c r="C103" s="34"/>
      <c r="D103" s="34"/>
      <c r="E103" s="34"/>
      <c r="F103" s="34"/>
      <c r="G103" s="34"/>
      <c r="H103" s="34"/>
      <c r="I103" s="34"/>
    </row>
    <row r="104" spans="2:9" ht="12.75">
      <c r="B104" s="34"/>
      <c r="C104" s="34"/>
      <c r="D104" s="34"/>
      <c r="E104" s="34"/>
      <c r="F104" s="34"/>
      <c r="G104" s="34"/>
      <c r="H104" s="34"/>
      <c r="I104" s="34"/>
    </row>
    <row r="105" spans="2:9" ht="12.75">
      <c r="B105" s="34"/>
      <c r="C105" s="34"/>
      <c r="D105" s="34"/>
      <c r="E105" s="34"/>
      <c r="F105" s="34"/>
      <c r="G105" s="34"/>
      <c r="H105" s="34"/>
      <c r="I105" s="34"/>
    </row>
    <row r="106" spans="2:9" ht="12.75">
      <c r="B106" s="34"/>
      <c r="C106" s="34"/>
      <c r="D106" s="34"/>
      <c r="E106" s="34"/>
      <c r="F106" s="34"/>
      <c r="G106" s="34"/>
      <c r="H106" s="34"/>
      <c r="I106" s="34"/>
    </row>
    <row r="107" spans="2:9" ht="12.75">
      <c r="B107" s="34"/>
      <c r="C107" s="34"/>
      <c r="D107" s="34"/>
      <c r="E107" s="34"/>
      <c r="F107" s="34"/>
      <c r="G107" s="34"/>
      <c r="H107" s="34"/>
      <c r="I107" s="34"/>
    </row>
    <row r="108" spans="2:9" ht="12.75">
      <c r="B108" s="34"/>
      <c r="C108" s="34"/>
      <c r="D108" s="34"/>
      <c r="E108" s="34"/>
      <c r="F108" s="34"/>
      <c r="G108" s="34"/>
      <c r="H108" s="34"/>
      <c r="I108" s="34"/>
    </row>
    <row r="109" spans="2:9" ht="12.75">
      <c r="B109" s="34"/>
      <c r="C109" s="34"/>
      <c r="D109" s="34"/>
      <c r="E109" s="34"/>
      <c r="F109" s="34"/>
      <c r="G109" s="34"/>
      <c r="H109" s="34"/>
      <c r="I109" s="34"/>
    </row>
    <row r="110" spans="2:9" ht="12.75">
      <c r="B110" s="34"/>
      <c r="C110" s="34"/>
      <c r="D110" s="34"/>
      <c r="E110" s="34"/>
      <c r="F110" s="34"/>
      <c r="G110" s="34"/>
      <c r="H110" s="34"/>
      <c r="I110" s="34"/>
    </row>
    <row r="111" spans="2:9" ht="12.75">
      <c r="B111" s="34"/>
      <c r="C111" s="34"/>
      <c r="D111" s="34"/>
      <c r="E111" s="34"/>
      <c r="F111" s="34"/>
      <c r="G111" s="34"/>
      <c r="H111" s="34"/>
      <c r="I111" s="34"/>
    </row>
    <row r="112" spans="2:9" ht="12.75">
      <c r="B112" s="34"/>
      <c r="C112" s="34"/>
      <c r="D112" s="34"/>
      <c r="E112" s="34"/>
      <c r="F112" s="34"/>
      <c r="G112" s="34"/>
      <c r="H112" s="34"/>
      <c r="I112" s="34"/>
    </row>
    <row r="113" spans="2:9" ht="12.75">
      <c r="B113" s="34"/>
      <c r="C113" s="34"/>
      <c r="D113" s="34"/>
      <c r="E113" s="34"/>
      <c r="F113" s="34"/>
      <c r="G113" s="34"/>
      <c r="H113" s="34"/>
      <c r="I113" s="34"/>
    </row>
    <row r="114" spans="2:9" ht="12.75">
      <c r="B114" s="34"/>
      <c r="C114" s="34"/>
      <c r="D114" s="34"/>
      <c r="E114" s="34"/>
      <c r="F114" s="34"/>
      <c r="G114" s="34"/>
      <c r="H114" s="34"/>
      <c r="I114" s="34"/>
    </row>
    <row r="115" spans="2:9" ht="12.75">
      <c r="B115" s="34"/>
      <c r="C115" s="34"/>
      <c r="D115" s="34"/>
      <c r="E115" s="34"/>
      <c r="F115" s="34"/>
      <c r="G115" s="34"/>
      <c r="H115" s="34"/>
      <c r="I115" s="34"/>
    </row>
    <row r="116" spans="2:9" ht="12.75">
      <c r="B116" s="34"/>
      <c r="C116" s="34"/>
      <c r="D116" s="34"/>
      <c r="E116" s="34"/>
      <c r="F116" s="34"/>
      <c r="G116" s="34"/>
      <c r="H116" s="34"/>
      <c r="I116" s="34"/>
    </row>
    <row r="117" spans="2:9" ht="12.75">
      <c r="B117" s="34"/>
      <c r="C117" s="34"/>
      <c r="D117" s="34"/>
      <c r="E117" s="34"/>
      <c r="F117" s="34"/>
      <c r="G117" s="34"/>
      <c r="H117" s="34"/>
      <c r="I117" s="34"/>
    </row>
    <row r="118" spans="2:9" ht="12.75">
      <c r="B118" s="34"/>
      <c r="C118" s="34"/>
      <c r="D118" s="34"/>
      <c r="E118" s="34"/>
      <c r="F118" s="34"/>
      <c r="G118" s="34"/>
      <c r="H118" s="34"/>
      <c r="I118" s="34"/>
    </row>
    <row r="119" spans="2:9" ht="12.75">
      <c r="B119" s="34"/>
      <c r="C119" s="34"/>
      <c r="D119" s="34"/>
      <c r="E119" s="34"/>
      <c r="F119" s="34"/>
      <c r="G119" s="34"/>
      <c r="H119" s="34"/>
      <c r="I119" s="34"/>
    </row>
    <row r="120" spans="2:9" ht="12.75">
      <c r="B120" s="34"/>
      <c r="C120" s="34"/>
      <c r="D120" s="34"/>
      <c r="E120" s="34"/>
      <c r="F120" s="34"/>
      <c r="G120" s="34"/>
      <c r="H120" s="34"/>
      <c r="I120" s="34"/>
    </row>
    <row r="121" spans="2:9" ht="12.75">
      <c r="B121" s="34"/>
      <c r="C121" s="34"/>
      <c r="D121" s="34"/>
      <c r="E121" s="34"/>
      <c r="F121" s="34"/>
      <c r="G121" s="34"/>
      <c r="H121" s="34"/>
      <c r="I121" s="34"/>
    </row>
    <row r="122" spans="2:9" ht="12.75">
      <c r="B122" s="34"/>
      <c r="C122" s="34"/>
      <c r="D122" s="34"/>
      <c r="E122" s="34"/>
      <c r="F122" s="34"/>
      <c r="G122" s="34"/>
      <c r="H122" s="34"/>
      <c r="I122" s="34"/>
    </row>
    <row r="123" spans="2:9" ht="12.75">
      <c r="B123" s="34"/>
      <c r="C123" s="34"/>
      <c r="D123" s="34"/>
      <c r="E123" s="34"/>
      <c r="F123" s="34"/>
      <c r="G123" s="34"/>
      <c r="H123" s="34"/>
      <c r="I123" s="34"/>
    </row>
    <row r="124" spans="2:9" ht="12.75">
      <c r="B124" s="34"/>
      <c r="C124" s="34"/>
      <c r="D124" s="34"/>
      <c r="E124" s="34"/>
      <c r="F124" s="34"/>
      <c r="G124" s="34"/>
      <c r="H124" s="34"/>
      <c r="I124" s="34"/>
    </row>
    <row r="125" spans="2:9" ht="12.75">
      <c r="B125" s="34"/>
      <c r="C125" s="34"/>
      <c r="D125" s="34"/>
      <c r="E125" s="34"/>
      <c r="F125" s="34"/>
      <c r="G125" s="34"/>
      <c r="H125" s="34"/>
      <c r="I125" s="34"/>
    </row>
    <row r="126" spans="2:9" ht="12.75">
      <c r="B126" s="34"/>
      <c r="C126" s="34"/>
      <c r="D126" s="34"/>
      <c r="E126" s="34"/>
      <c r="F126" s="34"/>
      <c r="G126" s="34"/>
      <c r="H126" s="34"/>
      <c r="I126" s="34"/>
    </row>
    <row r="127" spans="2:9" ht="12.75">
      <c r="B127" s="34"/>
      <c r="C127" s="34"/>
      <c r="D127" s="34"/>
      <c r="E127" s="34"/>
      <c r="F127" s="34"/>
      <c r="G127" s="34"/>
      <c r="H127" s="34"/>
      <c r="I127" s="34"/>
    </row>
    <row r="128" spans="2:9" ht="12.75">
      <c r="B128" s="34"/>
      <c r="C128" s="34"/>
      <c r="D128" s="34"/>
      <c r="E128" s="34"/>
      <c r="F128" s="34"/>
      <c r="G128" s="34"/>
      <c r="H128" s="34"/>
      <c r="I128" s="34"/>
    </row>
    <row r="129" spans="2:9" ht="12.75">
      <c r="B129" s="34"/>
      <c r="C129" s="34"/>
      <c r="D129" s="34"/>
      <c r="E129" s="34"/>
      <c r="F129" s="34"/>
      <c r="G129" s="34"/>
      <c r="H129" s="34"/>
      <c r="I129" s="34"/>
    </row>
    <row r="130" spans="2:9" ht="12.75">
      <c r="B130" s="34"/>
      <c r="C130" s="34"/>
      <c r="D130" s="34"/>
      <c r="E130" s="34"/>
      <c r="F130" s="34"/>
      <c r="G130" s="34"/>
      <c r="H130" s="34"/>
      <c r="I130" s="34"/>
    </row>
    <row r="131" spans="2:9" ht="12.75">
      <c r="B131" s="34"/>
      <c r="C131" s="34"/>
      <c r="D131" s="34"/>
      <c r="E131" s="34"/>
      <c r="F131" s="34"/>
      <c r="G131" s="34"/>
      <c r="H131" s="34"/>
      <c r="I131" s="34"/>
    </row>
    <row r="132" spans="2:9" ht="12.75">
      <c r="B132" s="34"/>
      <c r="C132" s="34"/>
      <c r="D132" s="34"/>
      <c r="E132" s="34"/>
      <c r="F132" s="34"/>
      <c r="G132" s="34"/>
      <c r="H132" s="34"/>
      <c r="I132" s="34"/>
    </row>
    <row r="133" spans="2:9" ht="12.75">
      <c r="B133" s="34"/>
      <c r="C133" s="34"/>
      <c r="D133" s="34"/>
      <c r="E133" s="34"/>
      <c r="F133" s="34"/>
      <c r="G133" s="34"/>
      <c r="H133" s="34"/>
      <c r="I133" s="34"/>
    </row>
  </sheetData>
  <mergeCells count="6">
    <mergeCell ref="A1:M1"/>
    <mergeCell ref="A2:M2"/>
    <mergeCell ref="A3:A4"/>
    <mergeCell ref="B3:E3"/>
    <mergeCell ref="F3:I3"/>
    <mergeCell ref="J3:M3"/>
  </mergeCells>
  <printOptions/>
  <pageMargins left="0.5905511811023623" right="0.3937007874015748" top="0.5905511811023623" bottom="0.5905511811023623" header="0.1968503937007874" footer="0.5118110236220472"/>
  <pageSetup horizontalDpi="600" verticalDpi="600" orientation="portrait" paperSize="9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61"/>
  <sheetViews>
    <sheetView workbookViewId="0" topLeftCell="A2">
      <selection activeCell="A10" sqref="A10"/>
    </sheetView>
  </sheetViews>
  <sheetFormatPr defaultColWidth="9.00390625" defaultRowHeight="12.75"/>
  <cols>
    <col min="1" max="1" width="33.75390625" style="0" customWidth="1"/>
    <col min="2" max="2" width="9.875" style="0" customWidth="1"/>
    <col min="3" max="3" width="9.875" style="0" hidden="1" customWidth="1"/>
    <col min="4" max="5" width="9.875" style="0" customWidth="1"/>
    <col min="6" max="9" width="9.875" style="0" hidden="1" customWidth="1"/>
    <col min="10" max="11" width="9.875" style="0" customWidth="1"/>
    <col min="12" max="12" width="9.875" style="38" customWidth="1"/>
  </cols>
  <sheetData>
    <row r="1" spans="1:12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 customHeight="1">
      <c r="A2" s="68" t="s">
        <v>400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1" customFormat="1" ht="24" customHeight="1">
      <c r="A3" s="70"/>
      <c r="B3" s="72" t="s">
        <v>0</v>
      </c>
      <c r="C3" s="73"/>
      <c r="D3" s="73"/>
      <c r="E3" s="74"/>
      <c r="F3" s="72" t="s">
        <v>1</v>
      </c>
      <c r="G3" s="73"/>
      <c r="H3" s="73"/>
      <c r="I3" s="74"/>
      <c r="J3" s="72" t="s">
        <v>2</v>
      </c>
      <c r="K3" s="73"/>
      <c r="L3" s="74"/>
    </row>
    <row r="4" spans="1:12" s="1" customFormat="1" ht="22.5">
      <c r="A4" s="71"/>
      <c r="B4" s="64" t="s">
        <v>3</v>
      </c>
      <c r="C4" s="64" t="s">
        <v>18</v>
      </c>
      <c r="D4" s="64" t="s">
        <v>4</v>
      </c>
      <c r="E4" s="64" t="s">
        <v>5</v>
      </c>
      <c r="F4" s="64" t="s">
        <v>3</v>
      </c>
      <c r="G4" s="64" t="s">
        <v>18</v>
      </c>
      <c r="H4" s="64" t="s">
        <v>4</v>
      </c>
      <c r="I4" s="64" t="s">
        <v>5</v>
      </c>
      <c r="J4" s="65" t="s">
        <v>3</v>
      </c>
      <c r="K4" s="65" t="s">
        <v>4</v>
      </c>
      <c r="L4" s="65" t="s">
        <v>5</v>
      </c>
    </row>
    <row r="5" spans="1:12" ht="21.75" customHeight="1">
      <c r="A5" s="59" t="s">
        <v>46</v>
      </c>
      <c r="B5" s="22">
        <v>3221</v>
      </c>
      <c r="C5" s="22">
        <f>D5+E5</f>
        <v>3221</v>
      </c>
      <c r="D5" s="22">
        <v>1738</v>
      </c>
      <c r="E5" s="22">
        <f>B5-D5</f>
        <v>1483</v>
      </c>
      <c r="F5" s="22"/>
      <c r="G5" s="22"/>
      <c r="H5" s="22"/>
      <c r="I5" s="22"/>
      <c r="J5" s="23">
        <f>B5</f>
        <v>3221</v>
      </c>
      <c r="K5" s="35">
        <f>D5</f>
        <v>1738</v>
      </c>
      <c r="L5" s="23">
        <f>E5</f>
        <v>1483</v>
      </c>
    </row>
    <row r="6" spans="1:12" ht="13.5" customHeight="1">
      <c r="A6" s="4"/>
      <c r="B6" s="22"/>
      <c r="C6" s="22"/>
      <c r="D6" s="22"/>
      <c r="E6" s="22"/>
      <c r="F6" s="22"/>
      <c r="G6" s="22"/>
      <c r="H6" s="22"/>
      <c r="I6" s="22"/>
      <c r="J6" s="23"/>
      <c r="K6" s="35"/>
      <c r="L6" s="23"/>
    </row>
    <row r="7" spans="1:12" ht="13.5" customHeight="1">
      <c r="A7" s="61" t="s">
        <v>276</v>
      </c>
      <c r="B7" s="10">
        <v>4</v>
      </c>
      <c r="C7" s="10">
        <f aca="true" t="shared" si="0" ref="C7:C24">D7+E7</f>
        <v>4</v>
      </c>
      <c r="D7" s="10">
        <v>3</v>
      </c>
      <c r="E7" s="10">
        <f aca="true" t="shared" si="1" ref="E7:E22">B7-D7</f>
        <v>1</v>
      </c>
      <c r="F7" s="10"/>
      <c r="G7" s="10"/>
      <c r="H7" s="10"/>
      <c r="I7" s="10"/>
      <c r="J7" s="11">
        <f aca="true" t="shared" si="2" ref="J7:J24">B7</f>
        <v>4</v>
      </c>
      <c r="K7" s="36">
        <f aca="true" t="shared" si="3" ref="K7:K24">D7</f>
        <v>3</v>
      </c>
      <c r="L7" s="11">
        <f aca="true" t="shared" si="4" ref="L7:L24">E7</f>
        <v>1</v>
      </c>
    </row>
    <row r="8" spans="1:12" ht="13.5" customHeight="1">
      <c r="A8" s="61" t="s">
        <v>487</v>
      </c>
      <c r="B8" s="10">
        <v>3</v>
      </c>
      <c r="C8" s="10" t="e">
        <f t="shared" si="0"/>
        <v>#VALUE!</v>
      </c>
      <c r="D8" s="10">
        <v>3</v>
      </c>
      <c r="E8" s="10" t="s">
        <v>44</v>
      </c>
      <c r="F8" s="10"/>
      <c r="G8" s="10"/>
      <c r="H8" s="10"/>
      <c r="I8" s="10"/>
      <c r="J8" s="11">
        <f t="shared" si="2"/>
        <v>3</v>
      </c>
      <c r="K8" s="36">
        <f t="shared" si="3"/>
        <v>3</v>
      </c>
      <c r="L8" s="11" t="str">
        <f t="shared" si="4"/>
        <v> -</v>
      </c>
    </row>
    <row r="9" spans="1:12" ht="13.5" customHeight="1">
      <c r="A9" s="61" t="s">
        <v>230</v>
      </c>
      <c r="B9" s="10">
        <v>6</v>
      </c>
      <c r="C9" s="10" t="e">
        <f t="shared" si="0"/>
        <v>#VALUE!</v>
      </c>
      <c r="D9" s="10">
        <v>6</v>
      </c>
      <c r="E9" s="10" t="s">
        <v>44</v>
      </c>
      <c r="F9" s="10"/>
      <c r="G9" s="10"/>
      <c r="H9" s="10"/>
      <c r="I9" s="10"/>
      <c r="J9" s="11">
        <f t="shared" si="2"/>
        <v>6</v>
      </c>
      <c r="K9" s="36">
        <f t="shared" si="3"/>
        <v>6</v>
      </c>
      <c r="L9" s="11" t="str">
        <f t="shared" si="4"/>
        <v> -</v>
      </c>
    </row>
    <row r="10" spans="1:12" ht="13.5" customHeight="1">
      <c r="A10" s="61" t="s">
        <v>155</v>
      </c>
      <c r="B10" s="10">
        <v>3</v>
      </c>
      <c r="C10" s="10" t="e">
        <f t="shared" si="0"/>
        <v>#VALUE!</v>
      </c>
      <c r="D10" s="10">
        <v>3</v>
      </c>
      <c r="E10" s="10" t="s">
        <v>44</v>
      </c>
      <c r="F10" s="10"/>
      <c r="G10" s="10"/>
      <c r="H10" s="10"/>
      <c r="I10" s="10"/>
      <c r="J10" s="11">
        <f t="shared" si="2"/>
        <v>3</v>
      </c>
      <c r="K10" s="36">
        <f t="shared" si="3"/>
        <v>3</v>
      </c>
      <c r="L10" s="11" t="str">
        <f t="shared" si="4"/>
        <v> -</v>
      </c>
    </row>
    <row r="11" spans="1:12" ht="13.5" customHeight="1">
      <c r="A11" s="61" t="s">
        <v>405</v>
      </c>
      <c r="B11" s="10">
        <v>6</v>
      </c>
      <c r="C11" s="10">
        <f t="shared" si="0"/>
        <v>6</v>
      </c>
      <c r="D11" s="10">
        <v>3</v>
      </c>
      <c r="E11" s="10">
        <f t="shared" si="1"/>
        <v>3</v>
      </c>
      <c r="F11" s="10"/>
      <c r="G11" s="10"/>
      <c r="H11" s="10"/>
      <c r="I11" s="10"/>
      <c r="J11" s="11">
        <f t="shared" si="2"/>
        <v>6</v>
      </c>
      <c r="K11" s="36">
        <f t="shared" si="3"/>
        <v>3</v>
      </c>
      <c r="L11" s="11">
        <f t="shared" si="4"/>
        <v>3</v>
      </c>
    </row>
    <row r="12" spans="1:12" ht="13.5" customHeight="1">
      <c r="A12" s="61" t="s">
        <v>157</v>
      </c>
      <c r="B12" s="10">
        <v>30</v>
      </c>
      <c r="C12" s="10">
        <f t="shared" si="0"/>
        <v>30</v>
      </c>
      <c r="D12" s="10">
        <v>16</v>
      </c>
      <c r="E12" s="10">
        <f t="shared" si="1"/>
        <v>14</v>
      </c>
      <c r="F12" s="10"/>
      <c r="G12" s="10"/>
      <c r="H12" s="10"/>
      <c r="I12" s="10"/>
      <c r="J12" s="11">
        <f t="shared" si="2"/>
        <v>30</v>
      </c>
      <c r="K12" s="36">
        <f t="shared" si="3"/>
        <v>16</v>
      </c>
      <c r="L12" s="11">
        <f t="shared" si="4"/>
        <v>14</v>
      </c>
    </row>
    <row r="13" spans="1:12" ht="13.5" customHeight="1">
      <c r="A13" s="61" t="s">
        <v>407</v>
      </c>
      <c r="B13" s="10">
        <v>1</v>
      </c>
      <c r="C13" s="10" t="e">
        <f t="shared" si="0"/>
        <v>#VALUE!</v>
      </c>
      <c r="D13" s="10" t="s">
        <v>44</v>
      </c>
      <c r="E13" s="10">
        <v>1</v>
      </c>
      <c r="F13" s="10"/>
      <c r="G13" s="10"/>
      <c r="H13" s="10"/>
      <c r="I13" s="10"/>
      <c r="J13" s="11">
        <f t="shared" si="2"/>
        <v>1</v>
      </c>
      <c r="K13" s="36" t="str">
        <f t="shared" si="3"/>
        <v> -</v>
      </c>
      <c r="L13" s="11">
        <f t="shared" si="4"/>
        <v>1</v>
      </c>
    </row>
    <row r="14" spans="1:12" ht="13.5" customHeight="1">
      <c r="A14" s="61" t="s">
        <v>9</v>
      </c>
      <c r="B14" s="10">
        <v>3</v>
      </c>
      <c r="C14" s="10">
        <f t="shared" si="0"/>
        <v>3</v>
      </c>
      <c r="D14" s="10">
        <v>1</v>
      </c>
      <c r="E14" s="10">
        <f t="shared" si="1"/>
        <v>2</v>
      </c>
      <c r="F14" s="10"/>
      <c r="G14" s="10"/>
      <c r="H14" s="10"/>
      <c r="I14" s="10"/>
      <c r="J14" s="11">
        <f t="shared" si="2"/>
        <v>3</v>
      </c>
      <c r="K14" s="36">
        <f t="shared" si="3"/>
        <v>1</v>
      </c>
      <c r="L14" s="11">
        <f t="shared" si="4"/>
        <v>2</v>
      </c>
    </row>
    <row r="15" spans="1:12" ht="13.5" customHeight="1">
      <c r="A15" s="61" t="s">
        <v>293</v>
      </c>
      <c r="B15" s="10">
        <v>1</v>
      </c>
      <c r="C15" s="10" t="e">
        <f t="shared" si="0"/>
        <v>#VALUE!</v>
      </c>
      <c r="D15" s="10" t="s">
        <v>44</v>
      </c>
      <c r="E15" s="10">
        <v>1</v>
      </c>
      <c r="F15" s="10"/>
      <c r="G15" s="10"/>
      <c r="H15" s="10"/>
      <c r="I15" s="10"/>
      <c r="J15" s="11">
        <f t="shared" si="2"/>
        <v>1</v>
      </c>
      <c r="K15" s="36" t="str">
        <f t="shared" si="3"/>
        <v> -</v>
      </c>
      <c r="L15" s="11">
        <f t="shared" si="4"/>
        <v>1</v>
      </c>
    </row>
    <row r="16" spans="1:12" ht="13.5" customHeight="1">
      <c r="A16" s="61" t="s">
        <v>164</v>
      </c>
      <c r="B16" s="10">
        <v>123</v>
      </c>
      <c r="C16" s="10">
        <f t="shared" si="0"/>
        <v>123</v>
      </c>
      <c r="D16" s="10">
        <v>64</v>
      </c>
      <c r="E16" s="10">
        <f t="shared" si="1"/>
        <v>59</v>
      </c>
      <c r="F16" s="10"/>
      <c r="G16" s="10"/>
      <c r="H16" s="10"/>
      <c r="I16" s="10"/>
      <c r="J16" s="11">
        <f t="shared" si="2"/>
        <v>123</v>
      </c>
      <c r="K16" s="36">
        <f t="shared" si="3"/>
        <v>64</v>
      </c>
      <c r="L16" s="11">
        <f t="shared" si="4"/>
        <v>59</v>
      </c>
    </row>
    <row r="17" spans="1:12" ht="13.5" customHeight="1">
      <c r="A17" s="61" t="s">
        <v>12</v>
      </c>
      <c r="B17" s="10">
        <v>92</v>
      </c>
      <c r="C17" s="10">
        <f t="shared" si="0"/>
        <v>92</v>
      </c>
      <c r="D17" s="10">
        <v>52</v>
      </c>
      <c r="E17" s="10">
        <f t="shared" si="1"/>
        <v>40</v>
      </c>
      <c r="F17" s="10"/>
      <c r="G17" s="10"/>
      <c r="H17" s="10"/>
      <c r="I17" s="10"/>
      <c r="J17" s="11">
        <f t="shared" si="2"/>
        <v>92</v>
      </c>
      <c r="K17" s="36">
        <f t="shared" si="3"/>
        <v>52</v>
      </c>
      <c r="L17" s="11">
        <f t="shared" si="4"/>
        <v>40</v>
      </c>
    </row>
    <row r="18" spans="1:12" ht="13.5" customHeight="1">
      <c r="A18" s="61" t="s">
        <v>167</v>
      </c>
      <c r="B18" s="10">
        <v>1</v>
      </c>
      <c r="C18" s="10" t="e">
        <f t="shared" si="0"/>
        <v>#VALUE!</v>
      </c>
      <c r="D18" s="10">
        <v>1</v>
      </c>
      <c r="E18" s="10" t="s">
        <v>44</v>
      </c>
      <c r="F18" s="10"/>
      <c r="G18" s="10"/>
      <c r="H18" s="10"/>
      <c r="I18" s="10"/>
      <c r="J18" s="11">
        <f t="shared" si="2"/>
        <v>1</v>
      </c>
      <c r="K18" s="36">
        <f t="shared" si="3"/>
        <v>1</v>
      </c>
      <c r="L18" s="11" t="str">
        <f t="shared" si="4"/>
        <v> -</v>
      </c>
    </row>
    <row r="19" spans="1:12" ht="13.5" customHeight="1">
      <c r="A19" s="61" t="s">
        <v>170</v>
      </c>
      <c r="B19" s="10">
        <v>1</v>
      </c>
      <c r="C19" s="10" t="e">
        <f t="shared" si="0"/>
        <v>#VALUE!</v>
      </c>
      <c r="D19" s="10" t="s">
        <v>44</v>
      </c>
      <c r="E19" s="10">
        <v>1</v>
      </c>
      <c r="F19" s="10"/>
      <c r="G19" s="10"/>
      <c r="H19" s="10"/>
      <c r="I19" s="10"/>
      <c r="J19" s="11">
        <f t="shared" si="2"/>
        <v>1</v>
      </c>
      <c r="K19" s="36" t="str">
        <f t="shared" si="3"/>
        <v> -</v>
      </c>
      <c r="L19" s="11">
        <f t="shared" si="4"/>
        <v>1</v>
      </c>
    </row>
    <row r="20" spans="1:12" ht="13.5" customHeight="1">
      <c r="A20" s="61" t="s">
        <v>171</v>
      </c>
      <c r="B20" s="10">
        <v>6</v>
      </c>
      <c r="C20" s="10">
        <f t="shared" si="0"/>
        <v>6</v>
      </c>
      <c r="D20" s="10">
        <v>4</v>
      </c>
      <c r="E20" s="10">
        <f t="shared" si="1"/>
        <v>2</v>
      </c>
      <c r="F20" s="10"/>
      <c r="G20" s="10"/>
      <c r="H20" s="10"/>
      <c r="I20" s="10"/>
      <c r="J20" s="11">
        <f t="shared" si="2"/>
        <v>6</v>
      </c>
      <c r="K20" s="36">
        <f t="shared" si="3"/>
        <v>4</v>
      </c>
      <c r="L20" s="11">
        <f t="shared" si="4"/>
        <v>2</v>
      </c>
    </row>
    <row r="21" spans="1:12" ht="13.5" customHeight="1">
      <c r="A21" s="61" t="s">
        <v>172</v>
      </c>
      <c r="B21" s="10">
        <v>24</v>
      </c>
      <c r="C21" s="10">
        <f t="shared" si="0"/>
        <v>24</v>
      </c>
      <c r="D21" s="10">
        <v>10</v>
      </c>
      <c r="E21" s="10">
        <f t="shared" si="1"/>
        <v>14</v>
      </c>
      <c r="F21" s="10"/>
      <c r="G21" s="10"/>
      <c r="H21" s="10"/>
      <c r="I21" s="10"/>
      <c r="J21" s="11">
        <f t="shared" si="2"/>
        <v>24</v>
      </c>
      <c r="K21" s="36">
        <f t="shared" si="3"/>
        <v>10</v>
      </c>
      <c r="L21" s="11">
        <f t="shared" si="4"/>
        <v>14</v>
      </c>
    </row>
    <row r="22" spans="1:12" ht="13.5" customHeight="1">
      <c r="A22" s="61" t="s">
        <v>215</v>
      </c>
      <c r="B22" s="10">
        <v>2</v>
      </c>
      <c r="C22" s="10">
        <f t="shared" si="0"/>
        <v>2</v>
      </c>
      <c r="D22" s="10">
        <v>1</v>
      </c>
      <c r="E22" s="10">
        <f t="shared" si="1"/>
        <v>1</v>
      </c>
      <c r="F22" s="10"/>
      <c r="G22" s="10"/>
      <c r="H22" s="10"/>
      <c r="I22" s="10"/>
      <c r="J22" s="11">
        <f t="shared" si="2"/>
        <v>2</v>
      </c>
      <c r="K22" s="36">
        <f t="shared" si="3"/>
        <v>1</v>
      </c>
      <c r="L22" s="11">
        <f t="shared" si="4"/>
        <v>1</v>
      </c>
    </row>
    <row r="23" spans="1:12" ht="13.5" customHeight="1">
      <c r="A23" s="61" t="s">
        <v>271</v>
      </c>
      <c r="B23" s="10">
        <v>1</v>
      </c>
      <c r="C23" s="10" t="e">
        <f t="shared" si="0"/>
        <v>#VALUE!</v>
      </c>
      <c r="D23" s="10" t="s">
        <v>44</v>
      </c>
      <c r="E23" s="10">
        <v>1</v>
      </c>
      <c r="F23" s="10"/>
      <c r="G23" s="10"/>
      <c r="H23" s="10"/>
      <c r="I23" s="10"/>
      <c r="J23" s="11">
        <f t="shared" si="2"/>
        <v>1</v>
      </c>
      <c r="K23" s="36" t="str">
        <f t="shared" si="3"/>
        <v> -</v>
      </c>
      <c r="L23" s="11">
        <f t="shared" si="4"/>
        <v>1</v>
      </c>
    </row>
    <row r="24" spans="1:12" ht="13.5" customHeight="1">
      <c r="A24" s="61" t="s">
        <v>280</v>
      </c>
      <c r="B24" s="10">
        <v>1</v>
      </c>
      <c r="C24" s="10" t="e">
        <f t="shared" si="0"/>
        <v>#VALUE!</v>
      </c>
      <c r="D24" s="10" t="s">
        <v>44</v>
      </c>
      <c r="E24" s="10">
        <v>1</v>
      </c>
      <c r="F24" s="10"/>
      <c r="G24" s="10"/>
      <c r="H24" s="10"/>
      <c r="I24" s="10"/>
      <c r="J24" s="11">
        <f t="shared" si="2"/>
        <v>1</v>
      </c>
      <c r="K24" s="36" t="str">
        <f t="shared" si="3"/>
        <v> -</v>
      </c>
      <c r="L24" s="11">
        <f t="shared" si="4"/>
        <v>1</v>
      </c>
    </row>
    <row r="25" spans="1:12" ht="13.5" customHeight="1">
      <c r="A25" s="61" t="s">
        <v>272</v>
      </c>
      <c r="B25" s="10">
        <v>4</v>
      </c>
      <c r="C25" s="10">
        <f aca="true" t="shared" si="5" ref="C25:C43">D25+E25</f>
        <v>4</v>
      </c>
      <c r="D25" s="10">
        <v>2</v>
      </c>
      <c r="E25" s="10">
        <f aca="true" t="shared" si="6" ref="E25:E42">B25-D25</f>
        <v>2</v>
      </c>
      <c r="F25" s="10"/>
      <c r="G25" s="10"/>
      <c r="H25" s="10"/>
      <c r="I25" s="10"/>
      <c r="J25" s="11">
        <f aca="true" t="shared" si="7" ref="J25:J43">B25</f>
        <v>4</v>
      </c>
      <c r="K25" s="36">
        <f aca="true" t="shared" si="8" ref="K25:K43">D25</f>
        <v>2</v>
      </c>
      <c r="L25" s="11">
        <f aca="true" t="shared" si="9" ref="L25:L43">E25</f>
        <v>2</v>
      </c>
    </row>
    <row r="26" spans="1:12" ht="13.5" customHeight="1">
      <c r="A26" s="61" t="s">
        <v>488</v>
      </c>
      <c r="B26" s="10">
        <v>11</v>
      </c>
      <c r="C26" s="10">
        <f t="shared" si="5"/>
        <v>11</v>
      </c>
      <c r="D26" s="10">
        <v>9</v>
      </c>
      <c r="E26" s="10">
        <f t="shared" si="6"/>
        <v>2</v>
      </c>
      <c r="F26" s="10"/>
      <c r="G26" s="10"/>
      <c r="H26" s="10"/>
      <c r="I26" s="10"/>
      <c r="J26" s="11">
        <f t="shared" si="7"/>
        <v>11</v>
      </c>
      <c r="K26" s="36">
        <f t="shared" si="8"/>
        <v>9</v>
      </c>
      <c r="L26" s="11">
        <f t="shared" si="9"/>
        <v>2</v>
      </c>
    </row>
    <row r="27" spans="1:12" ht="13.5" customHeight="1">
      <c r="A27" s="61" t="s">
        <v>426</v>
      </c>
      <c r="B27" s="10">
        <v>30</v>
      </c>
      <c r="C27" s="10">
        <f t="shared" si="5"/>
        <v>30</v>
      </c>
      <c r="D27" s="10">
        <v>13</v>
      </c>
      <c r="E27" s="10">
        <f t="shared" si="6"/>
        <v>17</v>
      </c>
      <c r="F27" s="10"/>
      <c r="G27" s="10"/>
      <c r="H27" s="10"/>
      <c r="I27" s="10"/>
      <c r="J27" s="11">
        <f t="shared" si="7"/>
        <v>30</v>
      </c>
      <c r="K27" s="36">
        <f t="shared" si="8"/>
        <v>13</v>
      </c>
      <c r="L27" s="11">
        <f t="shared" si="9"/>
        <v>17</v>
      </c>
    </row>
    <row r="28" spans="1:12" ht="13.5" customHeight="1">
      <c r="A28" s="61" t="s">
        <v>219</v>
      </c>
      <c r="B28" s="10">
        <v>10</v>
      </c>
      <c r="C28" s="10">
        <f t="shared" si="5"/>
        <v>10</v>
      </c>
      <c r="D28" s="10">
        <v>5</v>
      </c>
      <c r="E28" s="10">
        <f t="shared" si="6"/>
        <v>5</v>
      </c>
      <c r="F28" s="10"/>
      <c r="G28" s="10"/>
      <c r="H28" s="10"/>
      <c r="I28" s="10"/>
      <c r="J28" s="11">
        <f t="shared" si="7"/>
        <v>10</v>
      </c>
      <c r="K28" s="36">
        <f t="shared" si="8"/>
        <v>5</v>
      </c>
      <c r="L28" s="11">
        <f t="shared" si="9"/>
        <v>5</v>
      </c>
    </row>
    <row r="29" spans="1:12" ht="13.5" customHeight="1">
      <c r="A29" s="61" t="s">
        <v>184</v>
      </c>
      <c r="B29" s="10">
        <v>5</v>
      </c>
      <c r="C29" s="10">
        <f t="shared" si="5"/>
        <v>5</v>
      </c>
      <c r="D29" s="10">
        <v>2</v>
      </c>
      <c r="E29" s="10">
        <f t="shared" si="6"/>
        <v>3</v>
      </c>
      <c r="F29" s="10"/>
      <c r="G29" s="10"/>
      <c r="H29" s="10"/>
      <c r="I29" s="10"/>
      <c r="J29" s="11">
        <f t="shared" si="7"/>
        <v>5</v>
      </c>
      <c r="K29" s="36">
        <f t="shared" si="8"/>
        <v>2</v>
      </c>
      <c r="L29" s="11">
        <f t="shared" si="9"/>
        <v>3</v>
      </c>
    </row>
    <row r="30" spans="1:12" ht="13.5" customHeight="1">
      <c r="A30" s="61" t="s">
        <v>247</v>
      </c>
      <c r="B30" s="10">
        <v>1</v>
      </c>
      <c r="C30" s="10" t="e">
        <f t="shared" si="5"/>
        <v>#VALUE!</v>
      </c>
      <c r="D30" s="10" t="s">
        <v>44</v>
      </c>
      <c r="E30" s="10">
        <v>1</v>
      </c>
      <c r="F30" s="10"/>
      <c r="G30" s="10"/>
      <c r="H30" s="10"/>
      <c r="I30" s="10"/>
      <c r="J30" s="11">
        <f t="shared" si="7"/>
        <v>1</v>
      </c>
      <c r="K30" s="36" t="str">
        <f t="shared" si="8"/>
        <v> -</v>
      </c>
      <c r="L30" s="11">
        <f t="shared" si="9"/>
        <v>1</v>
      </c>
    </row>
    <row r="31" spans="1:12" ht="13.5" customHeight="1">
      <c r="A31" s="61" t="s">
        <v>220</v>
      </c>
      <c r="B31" s="10">
        <v>2624</v>
      </c>
      <c r="C31" s="10">
        <f t="shared" si="5"/>
        <v>2624</v>
      </c>
      <c r="D31" s="10">
        <v>1427</v>
      </c>
      <c r="E31" s="10">
        <f t="shared" si="6"/>
        <v>1197</v>
      </c>
      <c r="F31" s="10"/>
      <c r="G31" s="10"/>
      <c r="H31" s="10"/>
      <c r="I31" s="10"/>
      <c r="J31" s="11">
        <f t="shared" si="7"/>
        <v>2624</v>
      </c>
      <c r="K31" s="36">
        <f t="shared" si="8"/>
        <v>1427</v>
      </c>
      <c r="L31" s="11">
        <f t="shared" si="9"/>
        <v>1197</v>
      </c>
    </row>
    <row r="32" spans="1:12" ht="13.5" customHeight="1">
      <c r="A32" s="62" t="s">
        <v>14</v>
      </c>
      <c r="B32" s="10">
        <v>1</v>
      </c>
      <c r="C32" s="10" t="e">
        <f t="shared" si="5"/>
        <v>#VALUE!</v>
      </c>
      <c r="D32" s="10">
        <v>1</v>
      </c>
      <c r="E32" s="10" t="s">
        <v>44</v>
      </c>
      <c r="F32" s="10"/>
      <c r="G32" s="10"/>
      <c r="H32" s="10"/>
      <c r="I32" s="10"/>
      <c r="J32" s="11">
        <f t="shared" si="7"/>
        <v>1</v>
      </c>
      <c r="K32" s="36">
        <f t="shared" si="8"/>
        <v>1</v>
      </c>
      <c r="L32" s="11" t="str">
        <f t="shared" si="9"/>
        <v> -</v>
      </c>
    </row>
    <row r="33" spans="1:12" ht="13.5" customHeight="1">
      <c r="A33" s="61" t="s">
        <v>187</v>
      </c>
      <c r="B33" s="10">
        <v>9</v>
      </c>
      <c r="C33" s="10">
        <f t="shared" si="5"/>
        <v>9</v>
      </c>
      <c r="D33" s="10">
        <v>8</v>
      </c>
      <c r="E33" s="10">
        <f t="shared" si="6"/>
        <v>1</v>
      </c>
      <c r="F33" s="10"/>
      <c r="G33" s="10"/>
      <c r="H33" s="10"/>
      <c r="I33" s="10"/>
      <c r="J33" s="11">
        <f t="shared" si="7"/>
        <v>9</v>
      </c>
      <c r="K33" s="36">
        <f t="shared" si="8"/>
        <v>8</v>
      </c>
      <c r="L33" s="11">
        <f t="shared" si="9"/>
        <v>1</v>
      </c>
    </row>
    <row r="34" spans="1:12" ht="13.5" customHeight="1">
      <c r="A34" s="61" t="s">
        <v>468</v>
      </c>
      <c r="B34" s="10">
        <v>41</v>
      </c>
      <c r="C34" s="10">
        <f t="shared" si="5"/>
        <v>41</v>
      </c>
      <c r="D34" s="10">
        <v>16</v>
      </c>
      <c r="E34" s="10">
        <f t="shared" si="6"/>
        <v>25</v>
      </c>
      <c r="F34" s="10"/>
      <c r="G34" s="10"/>
      <c r="H34" s="10"/>
      <c r="I34" s="10"/>
      <c r="J34" s="11">
        <f t="shared" si="7"/>
        <v>41</v>
      </c>
      <c r="K34" s="36">
        <f t="shared" si="8"/>
        <v>16</v>
      </c>
      <c r="L34" s="11">
        <f t="shared" si="9"/>
        <v>25</v>
      </c>
    </row>
    <row r="35" spans="1:12" ht="13.5" customHeight="1">
      <c r="A35" s="61" t="s">
        <v>294</v>
      </c>
      <c r="B35" s="10">
        <v>1</v>
      </c>
      <c r="C35" s="10" t="e">
        <f t="shared" si="5"/>
        <v>#VALUE!</v>
      </c>
      <c r="D35" s="10" t="s">
        <v>44</v>
      </c>
      <c r="E35" s="10">
        <v>1</v>
      </c>
      <c r="F35" s="10"/>
      <c r="G35" s="10"/>
      <c r="H35" s="10"/>
      <c r="I35" s="10"/>
      <c r="J35" s="11">
        <f t="shared" si="7"/>
        <v>1</v>
      </c>
      <c r="K35" s="36" t="str">
        <f t="shared" si="8"/>
        <v> -</v>
      </c>
      <c r="L35" s="11">
        <f t="shared" si="9"/>
        <v>1</v>
      </c>
    </row>
    <row r="36" spans="1:12" ht="13.5" customHeight="1">
      <c r="A36" s="61" t="s">
        <v>191</v>
      </c>
      <c r="B36" s="10">
        <v>6</v>
      </c>
      <c r="C36" s="10">
        <f t="shared" si="5"/>
        <v>6</v>
      </c>
      <c r="D36" s="10">
        <v>1</v>
      </c>
      <c r="E36" s="10">
        <f t="shared" si="6"/>
        <v>5</v>
      </c>
      <c r="F36" s="10"/>
      <c r="G36" s="10"/>
      <c r="H36" s="10"/>
      <c r="I36" s="10"/>
      <c r="J36" s="11">
        <f t="shared" si="7"/>
        <v>6</v>
      </c>
      <c r="K36" s="36">
        <f t="shared" si="8"/>
        <v>1</v>
      </c>
      <c r="L36" s="11">
        <f t="shared" si="9"/>
        <v>5</v>
      </c>
    </row>
    <row r="37" spans="1:12" ht="13.5" customHeight="1">
      <c r="A37" s="61" t="s">
        <v>193</v>
      </c>
      <c r="B37" s="10">
        <v>1</v>
      </c>
      <c r="C37" s="10" t="e">
        <f t="shared" si="5"/>
        <v>#VALUE!</v>
      </c>
      <c r="D37" s="10">
        <v>1</v>
      </c>
      <c r="E37" s="10" t="s">
        <v>44</v>
      </c>
      <c r="F37" s="10"/>
      <c r="G37" s="10"/>
      <c r="H37" s="10"/>
      <c r="I37" s="10"/>
      <c r="J37" s="11">
        <f t="shared" si="7"/>
        <v>1</v>
      </c>
      <c r="K37" s="36">
        <f t="shared" si="8"/>
        <v>1</v>
      </c>
      <c r="L37" s="11" t="str">
        <f t="shared" si="9"/>
        <v> -</v>
      </c>
    </row>
    <row r="38" spans="1:12" ht="13.5" customHeight="1">
      <c r="A38" s="61" t="s">
        <v>489</v>
      </c>
      <c r="B38" s="10">
        <v>154</v>
      </c>
      <c r="C38" s="10">
        <f t="shared" si="5"/>
        <v>154</v>
      </c>
      <c r="D38" s="10">
        <v>79</v>
      </c>
      <c r="E38" s="10">
        <f t="shared" si="6"/>
        <v>75</v>
      </c>
      <c r="F38" s="10"/>
      <c r="G38" s="10"/>
      <c r="H38" s="10"/>
      <c r="I38" s="10"/>
      <c r="J38" s="11">
        <f t="shared" si="7"/>
        <v>154</v>
      </c>
      <c r="K38" s="36">
        <f t="shared" si="8"/>
        <v>79</v>
      </c>
      <c r="L38" s="11">
        <f t="shared" si="9"/>
        <v>75</v>
      </c>
    </row>
    <row r="39" spans="1:12" ht="13.5" customHeight="1">
      <c r="A39" s="61" t="s">
        <v>198</v>
      </c>
      <c r="B39" s="10">
        <v>1</v>
      </c>
      <c r="C39" s="10" t="e">
        <f t="shared" si="5"/>
        <v>#VALUE!</v>
      </c>
      <c r="D39" s="10" t="s">
        <v>44</v>
      </c>
      <c r="E39" s="10">
        <v>1</v>
      </c>
      <c r="F39" s="10"/>
      <c r="G39" s="10"/>
      <c r="H39" s="10"/>
      <c r="I39" s="10"/>
      <c r="J39" s="11">
        <f t="shared" si="7"/>
        <v>1</v>
      </c>
      <c r="K39" s="36" t="str">
        <f t="shared" si="8"/>
        <v> -</v>
      </c>
      <c r="L39" s="11">
        <f t="shared" si="9"/>
        <v>1</v>
      </c>
    </row>
    <row r="40" spans="1:12" ht="13.5" customHeight="1">
      <c r="A40" s="61" t="s">
        <v>201</v>
      </c>
      <c r="B40" s="10">
        <v>1</v>
      </c>
      <c r="C40" s="10" t="e">
        <f t="shared" si="5"/>
        <v>#VALUE!</v>
      </c>
      <c r="D40" s="10" t="s">
        <v>44</v>
      </c>
      <c r="E40" s="10">
        <v>1</v>
      </c>
      <c r="F40" s="10"/>
      <c r="G40" s="10"/>
      <c r="H40" s="10"/>
      <c r="I40" s="10"/>
      <c r="J40" s="11">
        <f t="shared" si="7"/>
        <v>1</v>
      </c>
      <c r="K40" s="36" t="str">
        <f t="shared" si="8"/>
        <v> -</v>
      </c>
      <c r="L40" s="11">
        <f t="shared" si="9"/>
        <v>1</v>
      </c>
    </row>
    <row r="41" spans="1:12" ht="13.5" customHeight="1">
      <c r="A41" s="61" t="s">
        <v>255</v>
      </c>
      <c r="B41" s="10">
        <v>9</v>
      </c>
      <c r="C41" s="10">
        <f t="shared" si="5"/>
        <v>9</v>
      </c>
      <c r="D41" s="10">
        <v>6</v>
      </c>
      <c r="E41" s="10">
        <f t="shared" si="6"/>
        <v>3</v>
      </c>
      <c r="F41" s="10"/>
      <c r="G41" s="10"/>
      <c r="H41" s="10"/>
      <c r="I41" s="10"/>
      <c r="J41" s="11">
        <f t="shared" si="7"/>
        <v>9</v>
      </c>
      <c r="K41" s="36">
        <f t="shared" si="8"/>
        <v>6</v>
      </c>
      <c r="L41" s="11">
        <f t="shared" si="9"/>
        <v>3</v>
      </c>
    </row>
    <row r="42" spans="1:12" ht="13.5" customHeight="1">
      <c r="A42" s="61" t="s">
        <v>490</v>
      </c>
      <c r="B42" s="10">
        <v>4</v>
      </c>
      <c r="C42" s="10">
        <f t="shared" si="5"/>
        <v>4</v>
      </c>
      <c r="D42" s="10">
        <v>1</v>
      </c>
      <c r="E42" s="10">
        <f t="shared" si="6"/>
        <v>3</v>
      </c>
      <c r="F42" s="10"/>
      <c r="G42" s="10"/>
      <c r="H42" s="10"/>
      <c r="I42" s="10"/>
      <c r="J42" s="11">
        <f t="shared" si="7"/>
        <v>4</v>
      </c>
      <c r="K42" s="36">
        <f t="shared" si="8"/>
        <v>1</v>
      </c>
      <c r="L42" s="11">
        <f t="shared" si="9"/>
        <v>3</v>
      </c>
    </row>
    <row r="43" spans="1:12" ht="13.5" customHeight="1">
      <c r="A43" s="61" t="s">
        <v>262</v>
      </c>
      <c r="B43" s="10">
        <v>1</v>
      </c>
      <c r="C43" s="10" t="e">
        <f t="shared" si="5"/>
        <v>#VALUE!</v>
      </c>
      <c r="D43" s="10">
        <v>1</v>
      </c>
      <c r="E43" s="10" t="s">
        <v>44</v>
      </c>
      <c r="F43" s="10" t="s">
        <v>44</v>
      </c>
      <c r="G43" s="10" t="s">
        <v>44</v>
      </c>
      <c r="H43" s="10" t="s">
        <v>44</v>
      </c>
      <c r="I43" s="10" t="s">
        <v>44</v>
      </c>
      <c r="J43" s="11">
        <f t="shared" si="7"/>
        <v>1</v>
      </c>
      <c r="K43" s="36">
        <f t="shared" si="8"/>
        <v>1</v>
      </c>
      <c r="L43" s="11" t="str">
        <f t="shared" si="9"/>
        <v> -</v>
      </c>
    </row>
    <row r="44" spans="1:12" ht="27.75" customHeight="1">
      <c r="A44" s="61" t="s">
        <v>16</v>
      </c>
      <c r="B44" s="10" t="s">
        <v>44</v>
      </c>
      <c r="C44" s="10" t="s">
        <v>44</v>
      </c>
      <c r="D44" s="10" t="s">
        <v>44</v>
      </c>
      <c r="E44" s="10" t="s">
        <v>44</v>
      </c>
      <c r="F44" s="10" t="s">
        <v>44</v>
      </c>
      <c r="G44" s="10" t="s">
        <v>44</v>
      </c>
      <c r="H44" s="10" t="s">
        <v>44</v>
      </c>
      <c r="I44" s="10" t="s">
        <v>44</v>
      </c>
      <c r="J44" s="10" t="s">
        <v>44</v>
      </c>
      <c r="K44" s="28" t="s">
        <v>44</v>
      </c>
      <c r="L44" s="11" t="s">
        <v>44</v>
      </c>
    </row>
    <row r="45" spans="1:12" ht="29.25" customHeight="1">
      <c r="A45" s="61" t="s">
        <v>17</v>
      </c>
      <c r="B45" s="10" t="s">
        <v>44</v>
      </c>
      <c r="C45" s="10" t="s">
        <v>44</v>
      </c>
      <c r="D45" s="10" t="s">
        <v>44</v>
      </c>
      <c r="E45" s="10" t="s">
        <v>44</v>
      </c>
      <c r="F45" s="10" t="s">
        <v>44</v>
      </c>
      <c r="G45" s="10" t="s">
        <v>44</v>
      </c>
      <c r="H45" s="10" t="s">
        <v>44</v>
      </c>
      <c r="I45" s="10" t="s">
        <v>44</v>
      </c>
      <c r="J45" s="10" t="s">
        <v>44</v>
      </c>
      <c r="K45" s="28" t="s">
        <v>44</v>
      </c>
      <c r="L45" s="11" t="s">
        <v>44</v>
      </c>
    </row>
    <row r="46" spans="2:12" ht="12.75" hidden="1">
      <c r="B46" s="32">
        <f aca="true" t="shared" si="10" ref="B46:L46">SUM(B7:B45)-$A32:$IV32</f>
        <v>3221</v>
      </c>
      <c r="C46" s="32" t="e">
        <f t="shared" si="10"/>
        <v>#VALUE!</v>
      </c>
      <c r="D46" s="32">
        <f t="shared" si="10"/>
        <v>1738</v>
      </c>
      <c r="E46" s="32" t="e">
        <f t="shared" si="10"/>
        <v>#VALUE!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3221</v>
      </c>
      <c r="K46" s="32">
        <f t="shared" si="10"/>
        <v>1738</v>
      </c>
      <c r="L46" s="41" t="e">
        <f t="shared" si="10"/>
        <v>#VALUE!</v>
      </c>
    </row>
    <row r="47" spans="2:12" ht="12.75" hidden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1"/>
    </row>
    <row r="48" spans="2:12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</row>
    <row r="49" spans="2:12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</row>
    <row r="50" spans="2:12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</row>
    <row r="51" spans="2:12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</row>
    <row r="52" spans="2:12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</row>
    <row r="53" spans="2:12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</row>
    <row r="54" spans="2:1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2:12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</row>
    <row r="56" spans="2:12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/>
    </row>
    <row r="57" spans="2:12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</row>
    <row r="58" spans="2:12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/>
    </row>
    <row r="59" spans="2:12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2:12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</row>
    <row r="61" spans="2:12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</row>
    <row r="62" spans="2:12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</row>
    <row r="63" spans="2:12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/>
    </row>
    <row r="64" spans="2:12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2:12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2:12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/>
    </row>
    <row r="67" spans="2:12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2:12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2:12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</row>
    <row r="70" spans="2:12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/>
    </row>
    <row r="71" spans="2:12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/>
    </row>
    <row r="72" spans="2:12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/>
    </row>
    <row r="73" spans="2:12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</row>
    <row r="74" spans="2:12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2:12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</row>
    <row r="76" spans="2:12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42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42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42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42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42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42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42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42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42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42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42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42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42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42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42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42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42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42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42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42"/>
    </row>
    <row r="97" spans="2:12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42"/>
    </row>
    <row r="98" spans="2:12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42"/>
    </row>
    <row r="99" spans="2:12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42"/>
    </row>
    <row r="100" spans="2:12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42"/>
    </row>
    <row r="101" spans="2:12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42"/>
    </row>
    <row r="102" spans="2:12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42"/>
    </row>
    <row r="103" spans="2:12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42"/>
    </row>
    <row r="104" spans="2:12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42"/>
    </row>
    <row r="105" spans="2:12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42"/>
    </row>
    <row r="106" spans="2:12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42"/>
    </row>
    <row r="107" spans="2:12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42"/>
    </row>
    <row r="108" spans="2:12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42"/>
    </row>
    <row r="109" spans="2:12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42"/>
    </row>
    <row r="110" spans="2:12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42"/>
    </row>
    <row r="111" spans="2:12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42"/>
    </row>
    <row r="112" spans="2:12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42"/>
    </row>
    <row r="113" spans="2:12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42"/>
    </row>
    <row r="114" spans="2:12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42"/>
    </row>
    <row r="115" spans="2:12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42"/>
    </row>
    <row r="116" spans="2:12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42"/>
    </row>
    <row r="117" spans="2:12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42"/>
    </row>
    <row r="118" spans="2:12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42"/>
    </row>
    <row r="119" spans="2:12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42"/>
    </row>
    <row r="120" spans="2:12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42"/>
    </row>
    <row r="121" spans="2:12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42"/>
    </row>
    <row r="122" spans="2:12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42"/>
    </row>
    <row r="123" spans="2:12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42"/>
    </row>
    <row r="124" spans="2:12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42"/>
    </row>
    <row r="125" spans="2:12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42"/>
    </row>
    <row r="126" spans="2:12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42"/>
    </row>
    <row r="127" spans="2:12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42"/>
    </row>
    <row r="128" spans="2:12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42"/>
    </row>
    <row r="129" spans="2:12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42"/>
    </row>
    <row r="130" spans="2:12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42"/>
    </row>
    <row r="131" spans="2:12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42"/>
    </row>
    <row r="132" spans="2:12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42"/>
    </row>
    <row r="133" spans="2:12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42"/>
    </row>
    <row r="134" spans="2:12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42"/>
    </row>
    <row r="135" spans="2:12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42"/>
    </row>
    <row r="136" spans="2:12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42"/>
    </row>
    <row r="137" spans="2:12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42"/>
    </row>
    <row r="138" spans="2:12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42"/>
    </row>
    <row r="139" spans="2:12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42"/>
    </row>
    <row r="140" spans="2:12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42"/>
    </row>
    <row r="141" spans="2:12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42"/>
    </row>
    <row r="142" spans="2:12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42"/>
    </row>
    <row r="143" spans="2:12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42"/>
    </row>
    <row r="144" spans="2:12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42"/>
    </row>
    <row r="145" spans="2:12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42"/>
    </row>
    <row r="146" spans="2:12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42"/>
    </row>
    <row r="147" spans="2:12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42"/>
    </row>
    <row r="148" spans="2:12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42"/>
    </row>
    <row r="149" spans="2:12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42"/>
    </row>
    <row r="150" spans="2:12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42"/>
    </row>
    <row r="151" spans="2:12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42"/>
    </row>
    <row r="152" spans="2:12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42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42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42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42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42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42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42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42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42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42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42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42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42"/>
    </row>
    <row r="165" spans="2:12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42"/>
    </row>
    <row r="166" spans="2:12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42"/>
    </row>
    <row r="167" spans="2:12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42"/>
    </row>
    <row r="168" spans="2:12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42"/>
    </row>
    <row r="169" spans="2:12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42"/>
    </row>
    <row r="170" spans="2:12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42"/>
    </row>
    <row r="171" spans="2:12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42"/>
    </row>
    <row r="172" spans="2:12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42"/>
    </row>
    <row r="173" spans="2:12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42"/>
    </row>
    <row r="174" spans="2:12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42"/>
    </row>
    <row r="175" spans="2:12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42"/>
    </row>
    <row r="176" spans="2:12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42"/>
    </row>
    <row r="177" spans="2:12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42"/>
    </row>
    <row r="178" spans="2:12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42"/>
    </row>
    <row r="179" spans="2:12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42"/>
    </row>
    <row r="180" spans="2:12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42"/>
    </row>
    <row r="181" spans="2:12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42"/>
    </row>
    <row r="182" spans="2:12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42"/>
    </row>
    <row r="183" spans="2:12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42"/>
    </row>
    <row r="184" spans="2:12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42"/>
    </row>
    <row r="185" spans="2:12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42"/>
    </row>
    <row r="186" spans="2:12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42"/>
    </row>
    <row r="187" spans="2:12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42"/>
    </row>
    <row r="188" spans="2:12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42"/>
    </row>
    <row r="189" spans="2:12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42"/>
    </row>
    <row r="190" spans="2:12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42"/>
    </row>
    <row r="191" spans="2:12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42"/>
    </row>
    <row r="192" spans="2:12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42"/>
    </row>
    <row r="193" spans="2:12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42"/>
    </row>
    <row r="194" spans="2:12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42"/>
    </row>
    <row r="195" spans="2:12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42"/>
    </row>
    <row r="196" spans="2:12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42"/>
    </row>
    <row r="197" spans="2:12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42"/>
    </row>
    <row r="198" spans="2:12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42"/>
    </row>
    <row r="199" spans="2:12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42"/>
    </row>
    <row r="200" spans="2:12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42"/>
    </row>
    <row r="201" spans="2:12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42"/>
    </row>
    <row r="202" spans="2:12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42"/>
    </row>
    <row r="203" spans="2:12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42"/>
    </row>
    <row r="204" spans="2:12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42"/>
    </row>
    <row r="205" spans="2:12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42"/>
    </row>
    <row r="206" spans="2:12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42"/>
    </row>
    <row r="207" spans="2:12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42"/>
    </row>
    <row r="208" spans="2:12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42"/>
    </row>
    <row r="209" spans="2:12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42"/>
    </row>
    <row r="210" spans="2:12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42"/>
    </row>
    <row r="211" spans="2:12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42"/>
    </row>
    <row r="212" spans="2:12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42"/>
    </row>
    <row r="213" spans="2:12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42"/>
    </row>
    <row r="214" spans="2:12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42"/>
    </row>
    <row r="215" spans="2:12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42"/>
    </row>
    <row r="216" spans="2:12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42"/>
    </row>
    <row r="217" spans="2:12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42"/>
    </row>
    <row r="218" spans="2:12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42"/>
    </row>
    <row r="219" spans="2:12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42"/>
    </row>
    <row r="220" spans="2:12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42"/>
    </row>
    <row r="221" spans="2:12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42"/>
    </row>
    <row r="222" spans="2:12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42"/>
    </row>
    <row r="223" spans="2:12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42"/>
    </row>
    <row r="224" spans="2:12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42"/>
    </row>
    <row r="225" spans="2:12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42"/>
    </row>
    <row r="226" spans="2:12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42"/>
    </row>
    <row r="227" spans="2:12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42"/>
    </row>
    <row r="228" spans="2:12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42"/>
    </row>
    <row r="229" spans="2:12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42"/>
    </row>
    <row r="230" spans="2:12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42"/>
    </row>
    <row r="231" spans="2:12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42"/>
    </row>
    <row r="232" spans="2:12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42"/>
    </row>
    <row r="233" spans="2:12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42"/>
    </row>
    <row r="234" spans="2:12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42"/>
    </row>
    <row r="235" spans="2:12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42"/>
    </row>
    <row r="236" spans="2:12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42"/>
    </row>
    <row r="237" spans="2:12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42"/>
    </row>
    <row r="238" spans="2:12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42"/>
    </row>
    <row r="239" spans="2:12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42"/>
    </row>
    <row r="240" spans="2:12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42"/>
    </row>
    <row r="241" spans="2:12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42"/>
    </row>
    <row r="242" spans="2:12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42"/>
    </row>
    <row r="243" spans="2:12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42"/>
    </row>
    <row r="244" spans="2:12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42"/>
    </row>
    <row r="245" spans="2:12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42"/>
    </row>
    <row r="246" spans="2:12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42"/>
    </row>
    <row r="247" spans="2:12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42"/>
    </row>
    <row r="248" spans="2:12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42"/>
    </row>
    <row r="249" spans="2:12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42"/>
    </row>
    <row r="250" spans="2:12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42"/>
    </row>
    <row r="251" spans="2:12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42"/>
    </row>
    <row r="252" spans="2:12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42"/>
    </row>
    <row r="253" spans="2:12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42"/>
    </row>
    <row r="254" spans="2:12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42"/>
    </row>
    <row r="255" spans="2:12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42"/>
    </row>
    <row r="256" spans="2:12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42"/>
    </row>
    <row r="257" spans="2:12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42"/>
    </row>
    <row r="258" spans="2:12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42"/>
    </row>
    <row r="259" spans="2:12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42"/>
    </row>
    <row r="260" spans="2:12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42"/>
    </row>
    <row r="261" spans="2:12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42"/>
    </row>
    <row r="262" spans="2:12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42"/>
    </row>
    <row r="263" spans="2:12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42"/>
    </row>
    <row r="264" spans="2:12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42"/>
    </row>
    <row r="265" spans="2:12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42"/>
    </row>
    <row r="266" spans="2:12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42"/>
    </row>
    <row r="267" spans="2:12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42"/>
    </row>
    <row r="268" spans="2:12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42"/>
    </row>
    <row r="269" spans="2:12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42"/>
    </row>
    <row r="270" spans="2:12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42"/>
    </row>
    <row r="271" spans="2:12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42"/>
    </row>
    <row r="272" spans="2:12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42"/>
    </row>
    <row r="273" spans="2:12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42"/>
    </row>
    <row r="274" spans="2:12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42"/>
    </row>
    <row r="275" spans="2:12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42"/>
    </row>
    <row r="276" spans="2:12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42"/>
    </row>
    <row r="277" spans="2:12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42"/>
    </row>
    <row r="278" spans="2:12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42"/>
    </row>
    <row r="279" spans="2:12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42"/>
    </row>
    <row r="280" spans="2:12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42"/>
    </row>
    <row r="281" spans="2:12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42"/>
    </row>
    <row r="282" spans="2:12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42"/>
    </row>
    <row r="283" spans="2:12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42"/>
    </row>
    <row r="284" spans="2:12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42"/>
    </row>
    <row r="285" ht="12.75">
      <c r="L285" s="39"/>
    </row>
    <row r="286" ht="12.75">
      <c r="L286" s="39"/>
    </row>
    <row r="287" ht="12.75">
      <c r="L287" s="39"/>
    </row>
    <row r="288" ht="12.75">
      <c r="L288" s="39"/>
    </row>
    <row r="289" ht="12.75">
      <c r="L289" s="39"/>
    </row>
    <row r="290" ht="12.75">
      <c r="L290" s="39"/>
    </row>
    <row r="291" ht="12.75">
      <c r="L291" s="39"/>
    </row>
    <row r="292" ht="12.75">
      <c r="L292" s="39"/>
    </row>
    <row r="293" ht="12.75">
      <c r="L293" s="39"/>
    </row>
    <row r="294" ht="12.75">
      <c r="L294" s="39"/>
    </row>
    <row r="295" ht="12.75">
      <c r="L295" s="39"/>
    </row>
    <row r="296" ht="12.75">
      <c r="L296" s="39"/>
    </row>
    <row r="297" ht="12.75">
      <c r="L297" s="39"/>
    </row>
    <row r="298" ht="12.75">
      <c r="L298" s="39"/>
    </row>
    <row r="299" ht="12.75">
      <c r="L299" s="39"/>
    </row>
    <row r="300" ht="12.75">
      <c r="L300" s="39"/>
    </row>
    <row r="301" ht="12.75">
      <c r="L301" s="39"/>
    </row>
    <row r="302" ht="12.75">
      <c r="L302" s="39"/>
    </row>
    <row r="303" ht="12.75">
      <c r="L303" s="39"/>
    </row>
    <row r="304" ht="12.75">
      <c r="L304" s="39"/>
    </row>
    <row r="305" ht="12.75">
      <c r="L305" s="39"/>
    </row>
    <row r="306" ht="12.75">
      <c r="L306" s="39"/>
    </row>
    <row r="307" ht="12.75">
      <c r="L307" s="39"/>
    </row>
    <row r="308" ht="12.75">
      <c r="L308" s="39"/>
    </row>
    <row r="309" ht="12.75">
      <c r="L309" s="39"/>
    </row>
    <row r="310" ht="12.75">
      <c r="L310" s="39"/>
    </row>
    <row r="311" ht="12.75">
      <c r="L311" s="39"/>
    </row>
    <row r="312" ht="12.75">
      <c r="L312" s="39"/>
    </row>
    <row r="313" ht="12.75">
      <c r="L313" s="39"/>
    </row>
    <row r="314" ht="12.75">
      <c r="L314" s="39"/>
    </row>
    <row r="315" ht="12.75">
      <c r="L315" s="39"/>
    </row>
    <row r="316" ht="12.75">
      <c r="L316" s="39"/>
    </row>
    <row r="317" ht="12.75">
      <c r="L317" s="39"/>
    </row>
    <row r="318" ht="12.75">
      <c r="L318" s="39"/>
    </row>
    <row r="319" ht="12.75">
      <c r="L319" s="39"/>
    </row>
    <row r="320" ht="12.75">
      <c r="L320" s="39"/>
    </row>
    <row r="321" ht="12.75">
      <c r="L321" s="39"/>
    </row>
    <row r="322" ht="12.75">
      <c r="L322" s="39"/>
    </row>
    <row r="323" ht="12.75">
      <c r="L323" s="39"/>
    </row>
    <row r="324" ht="12.75">
      <c r="L324" s="39"/>
    </row>
    <row r="325" ht="12.75">
      <c r="L325" s="39"/>
    </row>
    <row r="326" ht="12.75">
      <c r="L326" s="39"/>
    </row>
    <row r="327" ht="12.75">
      <c r="L327" s="39"/>
    </row>
    <row r="328" ht="12.75">
      <c r="L328" s="39"/>
    </row>
    <row r="329" ht="12.75">
      <c r="L329" s="39"/>
    </row>
    <row r="330" ht="12.75">
      <c r="L330" s="39"/>
    </row>
    <row r="331" ht="12.75">
      <c r="L331" s="39"/>
    </row>
    <row r="332" ht="12.75">
      <c r="L332" s="39"/>
    </row>
    <row r="333" ht="12.75">
      <c r="L333" s="39"/>
    </row>
    <row r="334" ht="12.75">
      <c r="L334" s="39"/>
    </row>
    <row r="335" ht="12.75">
      <c r="L335" s="39"/>
    </row>
    <row r="336" ht="12.75">
      <c r="L336" s="39"/>
    </row>
    <row r="337" ht="12.75">
      <c r="L337" s="39"/>
    </row>
    <row r="338" ht="12.75">
      <c r="L338" s="39"/>
    </row>
    <row r="339" ht="12.75">
      <c r="L339" s="39"/>
    </row>
    <row r="340" ht="12.75">
      <c r="L340" s="39"/>
    </row>
    <row r="341" ht="12.75">
      <c r="L341" s="39"/>
    </row>
    <row r="342" ht="12.75">
      <c r="L342" s="39"/>
    </row>
    <row r="343" ht="12.75">
      <c r="L343" s="39"/>
    </row>
    <row r="344" ht="12.75">
      <c r="L344" s="39"/>
    </row>
    <row r="345" ht="12.75">
      <c r="L345" s="39"/>
    </row>
    <row r="346" ht="12.75">
      <c r="L346" s="39"/>
    </row>
    <row r="347" ht="12.75">
      <c r="L347" s="39"/>
    </row>
    <row r="348" ht="12.75">
      <c r="L348" s="39"/>
    </row>
    <row r="349" ht="12.75">
      <c r="L349" s="39"/>
    </row>
    <row r="350" ht="12.75">
      <c r="L350" s="39"/>
    </row>
    <row r="351" ht="12.75">
      <c r="L351" s="39"/>
    </row>
    <row r="352" ht="12.75">
      <c r="L352" s="39"/>
    </row>
    <row r="353" ht="12.75">
      <c r="L353" s="39"/>
    </row>
    <row r="354" ht="12.75">
      <c r="L354" s="39"/>
    </row>
    <row r="355" ht="12.75">
      <c r="L355" s="39"/>
    </row>
    <row r="356" ht="12.75">
      <c r="L356" s="39"/>
    </row>
    <row r="357" ht="12.75">
      <c r="L357" s="39"/>
    </row>
    <row r="358" ht="12.75">
      <c r="L358" s="39"/>
    </row>
    <row r="359" ht="12.75">
      <c r="L359" s="39"/>
    </row>
    <row r="360" ht="12.75">
      <c r="L360" s="39"/>
    </row>
    <row r="361" ht="12.75">
      <c r="L361" s="39"/>
    </row>
    <row r="362" ht="12.75">
      <c r="L362" s="39"/>
    </row>
    <row r="363" ht="12.75">
      <c r="L363" s="39"/>
    </row>
    <row r="364" ht="12.75">
      <c r="L364" s="39"/>
    </row>
    <row r="365" ht="12.75">
      <c r="L365" s="39"/>
    </row>
    <row r="366" ht="12.75">
      <c r="L366" s="39"/>
    </row>
    <row r="367" ht="12.75">
      <c r="L367" s="39"/>
    </row>
    <row r="368" ht="12.75">
      <c r="L368" s="39"/>
    </row>
    <row r="369" ht="12.75">
      <c r="L369" s="39"/>
    </row>
    <row r="370" ht="12.75">
      <c r="L370" s="39"/>
    </row>
    <row r="371" ht="12.75">
      <c r="L371" s="39"/>
    </row>
    <row r="372" ht="12.75">
      <c r="L372" s="39"/>
    </row>
    <row r="373" ht="12.75">
      <c r="L373" s="39"/>
    </row>
    <row r="374" ht="12.75">
      <c r="L374" s="39"/>
    </row>
    <row r="375" ht="12.75">
      <c r="L375" s="39"/>
    </row>
    <row r="376" ht="12.75">
      <c r="L376" s="39"/>
    </row>
    <row r="377" ht="12.75">
      <c r="L377" s="39"/>
    </row>
    <row r="378" ht="12.75">
      <c r="L378" s="39"/>
    </row>
    <row r="379" ht="12.75">
      <c r="L379" s="39"/>
    </row>
    <row r="380" ht="12.75">
      <c r="L380" s="39"/>
    </row>
    <row r="381" ht="12.75">
      <c r="L381" s="39"/>
    </row>
    <row r="382" ht="12.75">
      <c r="L382" s="39"/>
    </row>
    <row r="383" ht="12.75">
      <c r="L383" s="39"/>
    </row>
    <row r="384" ht="12.75">
      <c r="L384" s="39"/>
    </row>
    <row r="385" ht="12.75">
      <c r="L385" s="39"/>
    </row>
    <row r="386" ht="12.75">
      <c r="L386" s="39"/>
    </row>
    <row r="387" ht="12.75">
      <c r="L387" s="39"/>
    </row>
    <row r="388" ht="12.75">
      <c r="L388" s="39"/>
    </row>
    <row r="389" ht="12.75">
      <c r="L389" s="39"/>
    </row>
    <row r="390" ht="12.75">
      <c r="L390" s="39"/>
    </row>
    <row r="391" ht="12.75">
      <c r="L391" s="39"/>
    </row>
    <row r="392" ht="12.75">
      <c r="L392" s="39"/>
    </row>
    <row r="393" ht="12.75">
      <c r="L393" s="39"/>
    </row>
    <row r="394" ht="12.75">
      <c r="L394" s="39"/>
    </row>
    <row r="395" ht="12.75">
      <c r="L395" s="39"/>
    </row>
    <row r="396" ht="12.75">
      <c r="L396" s="39"/>
    </row>
    <row r="397" ht="12.75">
      <c r="L397" s="39"/>
    </row>
    <row r="398" ht="12.75">
      <c r="L398" s="39"/>
    </row>
    <row r="399" ht="12.75">
      <c r="L399" s="39"/>
    </row>
    <row r="400" ht="12.75">
      <c r="L400" s="39"/>
    </row>
    <row r="401" ht="12.75">
      <c r="L401" s="39"/>
    </row>
    <row r="402" ht="12.75">
      <c r="L402" s="39"/>
    </row>
    <row r="403" ht="12.75">
      <c r="L403" s="39"/>
    </row>
    <row r="404" ht="12.75">
      <c r="L404" s="39"/>
    </row>
    <row r="405" ht="12.75">
      <c r="L405" s="39"/>
    </row>
    <row r="406" ht="12.75">
      <c r="L406" s="39"/>
    </row>
    <row r="407" ht="12.75">
      <c r="L407" s="39"/>
    </row>
    <row r="408" ht="12.75">
      <c r="L408" s="39"/>
    </row>
    <row r="409" ht="12.75">
      <c r="L409" s="39"/>
    </row>
    <row r="410" ht="12.75">
      <c r="L410" s="39"/>
    </row>
    <row r="411" ht="12.75">
      <c r="L411" s="39"/>
    </row>
    <row r="412" ht="12.75">
      <c r="L412" s="39"/>
    </row>
    <row r="413" ht="12.75">
      <c r="L413" s="39"/>
    </row>
    <row r="414" ht="12.75">
      <c r="L414" s="39"/>
    </row>
    <row r="415" ht="12.75">
      <c r="L415" s="39"/>
    </row>
    <row r="416" ht="12.75">
      <c r="L416" s="39"/>
    </row>
    <row r="417" ht="12.75">
      <c r="L417" s="39"/>
    </row>
    <row r="418" ht="12.75">
      <c r="L418" s="39"/>
    </row>
    <row r="419" ht="12.75">
      <c r="L419" s="39"/>
    </row>
    <row r="420" ht="12.75">
      <c r="L420" s="39"/>
    </row>
    <row r="421" ht="12.75">
      <c r="L421" s="39"/>
    </row>
    <row r="422" ht="12.75">
      <c r="L422" s="39"/>
    </row>
    <row r="423" ht="12.75">
      <c r="L423" s="39"/>
    </row>
    <row r="424" ht="12.75">
      <c r="L424" s="39"/>
    </row>
    <row r="425" ht="12.75">
      <c r="L425" s="39"/>
    </row>
    <row r="426" ht="12.75">
      <c r="L426" s="39"/>
    </row>
    <row r="427" ht="12.75">
      <c r="L427" s="39"/>
    </row>
    <row r="428" ht="12.75">
      <c r="L428" s="39"/>
    </row>
    <row r="429" ht="12.75">
      <c r="L429" s="39"/>
    </row>
    <row r="430" ht="12.75">
      <c r="L430" s="39"/>
    </row>
    <row r="431" ht="12.75">
      <c r="L431" s="39"/>
    </row>
    <row r="432" ht="12.75">
      <c r="L432" s="39"/>
    </row>
    <row r="433" ht="12.75">
      <c r="L433" s="39"/>
    </row>
    <row r="434" ht="12.75">
      <c r="L434" s="39"/>
    </row>
    <row r="435" ht="12.75">
      <c r="L435" s="39"/>
    </row>
    <row r="436" ht="12.75">
      <c r="L436" s="39"/>
    </row>
    <row r="437" ht="12.75">
      <c r="L437" s="39"/>
    </row>
    <row r="438" ht="12.75">
      <c r="L438" s="39"/>
    </row>
    <row r="439" ht="12.75">
      <c r="L439" s="39"/>
    </row>
    <row r="440" ht="12.75">
      <c r="L440" s="39"/>
    </row>
    <row r="441" ht="12.75">
      <c r="L441" s="39"/>
    </row>
    <row r="442" ht="12.75">
      <c r="L442" s="39"/>
    </row>
    <row r="443" ht="12.75">
      <c r="L443" s="39"/>
    </row>
    <row r="444" ht="12.75">
      <c r="L444" s="39"/>
    </row>
    <row r="445" ht="12.75">
      <c r="L445" s="39"/>
    </row>
    <row r="446" ht="12.75">
      <c r="L446" s="39"/>
    </row>
    <row r="447" ht="12.75">
      <c r="L447" s="39"/>
    </row>
    <row r="448" ht="12.75">
      <c r="L448" s="39"/>
    </row>
    <row r="449" ht="12.75">
      <c r="L449" s="39"/>
    </row>
    <row r="450" ht="12.75">
      <c r="L450" s="39"/>
    </row>
    <row r="451" ht="12.75">
      <c r="L451" s="39"/>
    </row>
    <row r="452" ht="12.75">
      <c r="L452" s="39"/>
    </row>
    <row r="453" ht="12.75">
      <c r="L453" s="39"/>
    </row>
    <row r="454" ht="12.75">
      <c r="L454" s="39"/>
    </row>
    <row r="455" ht="12.75">
      <c r="L455" s="39"/>
    </row>
    <row r="456" ht="12.75">
      <c r="L456" s="39"/>
    </row>
    <row r="457" ht="12.75">
      <c r="L457" s="39"/>
    </row>
    <row r="458" ht="12.75">
      <c r="L458" s="39"/>
    </row>
    <row r="459" ht="12.75">
      <c r="L459" s="39"/>
    </row>
    <row r="460" ht="12.75">
      <c r="L460" s="39"/>
    </row>
    <row r="461" ht="12.75">
      <c r="L461" s="39"/>
    </row>
    <row r="462" ht="12.75">
      <c r="L462" s="39"/>
    </row>
    <row r="463" ht="12.75">
      <c r="L463" s="39"/>
    </row>
    <row r="464" ht="12.75">
      <c r="L464" s="39"/>
    </row>
    <row r="465" ht="12.75">
      <c r="L465" s="39"/>
    </row>
    <row r="466" ht="12.75">
      <c r="L466" s="39"/>
    </row>
    <row r="467" ht="12.75">
      <c r="L467" s="39"/>
    </row>
    <row r="468" ht="12.75">
      <c r="L468" s="39"/>
    </row>
    <row r="469" ht="12.75">
      <c r="L469" s="39"/>
    </row>
    <row r="470" ht="12.75">
      <c r="L470" s="39"/>
    </row>
    <row r="471" ht="12.75">
      <c r="L471" s="39"/>
    </row>
    <row r="472" ht="12.75">
      <c r="L472" s="39"/>
    </row>
    <row r="473" ht="12.75">
      <c r="L473" s="39"/>
    </row>
    <row r="474" ht="12.75">
      <c r="L474" s="39"/>
    </row>
    <row r="475" ht="12.75">
      <c r="L475" s="39"/>
    </row>
    <row r="476" ht="12.75">
      <c r="L476" s="39"/>
    </row>
    <row r="477" ht="12.75">
      <c r="L477" s="39"/>
    </row>
    <row r="478" ht="12.75">
      <c r="L478" s="39"/>
    </row>
    <row r="479" ht="12.75">
      <c r="L479" s="39"/>
    </row>
    <row r="480" ht="12.75">
      <c r="L480" s="39"/>
    </row>
    <row r="481" ht="12.75">
      <c r="L481" s="39"/>
    </row>
    <row r="482" ht="12.75">
      <c r="L482" s="39"/>
    </row>
    <row r="483" ht="12.75">
      <c r="L483" s="39"/>
    </row>
    <row r="484" ht="12.75">
      <c r="L484" s="39"/>
    </row>
    <row r="485" ht="12.75">
      <c r="L485" s="39"/>
    </row>
    <row r="486" ht="12.75">
      <c r="L486" s="39"/>
    </row>
    <row r="487" ht="12.75">
      <c r="L487" s="39"/>
    </row>
    <row r="488" ht="12.75">
      <c r="L488" s="39"/>
    </row>
    <row r="489" ht="12.75">
      <c r="L489" s="39"/>
    </row>
    <row r="490" ht="12.75">
      <c r="L490" s="39"/>
    </row>
    <row r="491" ht="12.75">
      <c r="L491" s="39"/>
    </row>
    <row r="492" ht="12.75">
      <c r="L492" s="39"/>
    </row>
    <row r="493" ht="12.75">
      <c r="L493" s="39"/>
    </row>
    <row r="494" ht="12.75">
      <c r="L494" s="39"/>
    </row>
    <row r="495" ht="12.75">
      <c r="L495" s="39"/>
    </row>
    <row r="496" ht="12.75">
      <c r="L496" s="39"/>
    </row>
    <row r="497" ht="12.75">
      <c r="L497" s="39"/>
    </row>
    <row r="498" ht="12.75">
      <c r="L498" s="39"/>
    </row>
    <row r="499" ht="12.75">
      <c r="L499" s="39"/>
    </row>
    <row r="500" ht="12.75">
      <c r="L500" s="39"/>
    </row>
    <row r="501" ht="12.75">
      <c r="L501" s="39"/>
    </row>
    <row r="502" ht="12.75">
      <c r="L502" s="39"/>
    </row>
    <row r="503" ht="12.75">
      <c r="L503" s="39"/>
    </row>
    <row r="504" ht="12.75">
      <c r="L504" s="39"/>
    </row>
    <row r="505" ht="12.75">
      <c r="L505" s="39"/>
    </row>
    <row r="506" ht="12.75">
      <c r="L506" s="39"/>
    </row>
    <row r="507" ht="12.75">
      <c r="L507" s="39"/>
    </row>
    <row r="508" ht="12.75">
      <c r="L508" s="39"/>
    </row>
    <row r="509" ht="12.75">
      <c r="L509" s="39"/>
    </row>
    <row r="510" ht="12.75">
      <c r="L510" s="39"/>
    </row>
    <row r="511" ht="12.75">
      <c r="L511" s="39"/>
    </row>
    <row r="512" ht="12.75">
      <c r="L512" s="39"/>
    </row>
    <row r="513" ht="12.75">
      <c r="L513" s="39"/>
    </row>
    <row r="514" ht="12.75">
      <c r="L514" s="39"/>
    </row>
    <row r="515" ht="12.75">
      <c r="L515" s="39"/>
    </row>
    <row r="516" ht="12.75">
      <c r="L516" s="39"/>
    </row>
    <row r="517" ht="12.75">
      <c r="L517" s="39"/>
    </row>
    <row r="518" ht="12.75">
      <c r="L518" s="39"/>
    </row>
    <row r="519" ht="12.75">
      <c r="L519" s="39"/>
    </row>
    <row r="520" ht="12.75">
      <c r="L520" s="39"/>
    </row>
    <row r="521" ht="12.75">
      <c r="L521" s="39"/>
    </row>
    <row r="522" ht="12.75">
      <c r="L522" s="39"/>
    </row>
    <row r="523" ht="12.75">
      <c r="L523" s="39"/>
    </row>
    <row r="524" ht="12.75">
      <c r="L524" s="39"/>
    </row>
    <row r="525" ht="12.75">
      <c r="L525" s="39"/>
    </row>
    <row r="526" ht="12.75">
      <c r="L526" s="39"/>
    </row>
    <row r="527" ht="12.75">
      <c r="L527" s="39"/>
    </row>
    <row r="528" ht="12.75">
      <c r="L528" s="39"/>
    </row>
    <row r="529" ht="12.75">
      <c r="L529" s="39"/>
    </row>
    <row r="530" ht="12.75">
      <c r="L530" s="39"/>
    </row>
    <row r="531" ht="12.75">
      <c r="L531" s="39"/>
    </row>
    <row r="532" ht="12.75">
      <c r="L532" s="39"/>
    </row>
    <row r="533" ht="12.75">
      <c r="L533" s="39"/>
    </row>
    <row r="534" ht="12.75">
      <c r="L534" s="39"/>
    </row>
    <row r="535" ht="12.75">
      <c r="L535" s="39"/>
    </row>
    <row r="536" ht="12.75">
      <c r="L536" s="39"/>
    </row>
    <row r="537" ht="12.75">
      <c r="L537" s="39"/>
    </row>
    <row r="538" ht="12.75">
      <c r="L538" s="39"/>
    </row>
    <row r="539" ht="12.75">
      <c r="L539" s="39"/>
    </row>
    <row r="540" ht="12.75">
      <c r="L540" s="39"/>
    </row>
    <row r="541" ht="12.75">
      <c r="L541" s="39"/>
    </row>
    <row r="542" ht="12.75">
      <c r="L542" s="39"/>
    </row>
    <row r="543" ht="12.75">
      <c r="L543" s="39"/>
    </row>
    <row r="544" ht="12.75">
      <c r="L544" s="39"/>
    </row>
    <row r="545" ht="12.75">
      <c r="L545" s="39"/>
    </row>
    <row r="546" ht="12.75">
      <c r="L546" s="39"/>
    </row>
    <row r="547" ht="12.75">
      <c r="L547" s="39"/>
    </row>
    <row r="548" ht="12.75">
      <c r="L548" s="39"/>
    </row>
    <row r="549" ht="12.75">
      <c r="L549" s="39"/>
    </row>
    <row r="550" ht="12.75">
      <c r="L550" s="39"/>
    </row>
    <row r="551" ht="12.75">
      <c r="L551" s="39"/>
    </row>
    <row r="552" ht="12.75">
      <c r="L552" s="39"/>
    </row>
    <row r="553" ht="12.75">
      <c r="L553" s="39"/>
    </row>
    <row r="554" ht="12.75">
      <c r="L554" s="39"/>
    </row>
    <row r="555" ht="12.75">
      <c r="L555" s="39"/>
    </row>
    <row r="556" ht="12.75">
      <c r="L556" s="39"/>
    </row>
    <row r="557" ht="12.75">
      <c r="L557" s="39"/>
    </row>
    <row r="558" ht="12.75">
      <c r="L558" s="39"/>
    </row>
    <row r="559" ht="12.75">
      <c r="L559" s="39"/>
    </row>
    <row r="560" ht="12.75">
      <c r="L560" s="39"/>
    </row>
    <row r="561" ht="12.75">
      <c r="L561" s="39"/>
    </row>
    <row r="562" ht="12.75">
      <c r="L562" s="39"/>
    </row>
    <row r="563" ht="12.75">
      <c r="L563" s="39"/>
    </row>
    <row r="564" ht="12.75">
      <c r="L564" s="39"/>
    </row>
    <row r="565" ht="12.75">
      <c r="L565" s="39"/>
    </row>
    <row r="566" ht="12.75">
      <c r="L566" s="39"/>
    </row>
    <row r="567" ht="12.75">
      <c r="L567" s="39"/>
    </row>
    <row r="568" ht="12.75">
      <c r="L568" s="39"/>
    </row>
    <row r="569" ht="12.75">
      <c r="L569" s="39"/>
    </row>
    <row r="570" ht="12.75">
      <c r="L570" s="39"/>
    </row>
    <row r="571" ht="12.75">
      <c r="L571" s="39"/>
    </row>
    <row r="572" ht="12.75">
      <c r="L572" s="39"/>
    </row>
    <row r="573" ht="12.75">
      <c r="L573" s="39"/>
    </row>
    <row r="574" ht="12.75">
      <c r="L574" s="39"/>
    </row>
    <row r="575" ht="12.75">
      <c r="L575" s="39"/>
    </row>
    <row r="576" ht="12.75">
      <c r="L576" s="39"/>
    </row>
    <row r="577" ht="12.75">
      <c r="L577" s="39"/>
    </row>
    <row r="578" ht="12.75">
      <c r="L578" s="39"/>
    </row>
    <row r="579" ht="12.75">
      <c r="L579" s="39"/>
    </row>
    <row r="580" ht="12.75">
      <c r="L580" s="39"/>
    </row>
    <row r="581" ht="12.75">
      <c r="L581" s="39"/>
    </row>
    <row r="582" ht="12.75">
      <c r="L582" s="39"/>
    </row>
    <row r="583" ht="12.75">
      <c r="L583" s="39"/>
    </row>
    <row r="584" ht="12.75">
      <c r="L584" s="39"/>
    </row>
    <row r="585" ht="12.75">
      <c r="L585" s="39"/>
    </row>
    <row r="586" ht="12.75">
      <c r="L586" s="39"/>
    </row>
    <row r="587" ht="12.75">
      <c r="L587" s="39"/>
    </row>
    <row r="588" ht="12.75">
      <c r="L588" s="39"/>
    </row>
    <row r="589" ht="12.75">
      <c r="L589" s="39"/>
    </row>
    <row r="590" ht="12.75">
      <c r="L590" s="39"/>
    </row>
    <row r="591" ht="12.75">
      <c r="L591" s="39"/>
    </row>
    <row r="592" ht="12.75">
      <c r="L592" s="39"/>
    </row>
    <row r="593" ht="12.75">
      <c r="L593" s="39"/>
    </row>
    <row r="594" ht="12.75">
      <c r="L594" s="39"/>
    </row>
    <row r="595" ht="12.75">
      <c r="L595" s="39"/>
    </row>
    <row r="596" ht="12.75">
      <c r="L596" s="39"/>
    </row>
    <row r="597" ht="12.75">
      <c r="L597" s="39"/>
    </row>
    <row r="598" ht="12.75">
      <c r="L598" s="39"/>
    </row>
    <row r="599" ht="12.75">
      <c r="L599" s="39"/>
    </row>
    <row r="600" ht="12.75">
      <c r="L600" s="39"/>
    </row>
    <row r="601" ht="12.75">
      <c r="L601" s="39"/>
    </row>
    <row r="602" ht="12.75">
      <c r="L602" s="39"/>
    </row>
    <row r="603" ht="12.75">
      <c r="L603" s="39"/>
    </row>
    <row r="604" ht="12.75">
      <c r="L604" s="39"/>
    </row>
    <row r="605" ht="12.75">
      <c r="L605" s="39"/>
    </row>
    <row r="606" ht="12.75">
      <c r="L606" s="39"/>
    </row>
    <row r="607" ht="12.75">
      <c r="L607" s="39"/>
    </row>
    <row r="608" ht="12.75">
      <c r="L608" s="39"/>
    </row>
    <row r="609" ht="12.75">
      <c r="L609" s="39"/>
    </row>
    <row r="610" ht="12.75">
      <c r="L610" s="39"/>
    </row>
    <row r="611" ht="12.75">
      <c r="L611" s="39"/>
    </row>
    <row r="612" ht="12.75">
      <c r="L612" s="39"/>
    </row>
    <row r="613" ht="12.75">
      <c r="L613" s="39"/>
    </row>
    <row r="614" ht="12.75">
      <c r="L614" s="39"/>
    </row>
    <row r="615" ht="12.75">
      <c r="L615" s="39"/>
    </row>
    <row r="616" ht="12.75">
      <c r="L616" s="39"/>
    </row>
    <row r="617" ht="12.75">
      <c r="L617" s="39"/>
    </row>
    <row r="618" ht="12.75">
      <c r="L618" s="39"/>
    </row>
    <row r="619" ht="12.75">
      <c r="L619" s="39"/>
    </row>
    <row r="620" ht="12.75">
      <c r="L620" s="39"/>
    </row>
    <row r="621" ht="12.75">
      <c r="L621" s="39"/>
    </row>
    <row r="622" ht="12.75">
      <c r="L622" s="39"/>
    </row>
    <row r="623" ht="12.75">
      <c r="L623" s="39"/>
    </row>
    <row r="624" ht="12.75">
      <c r="L624" s="39"/>
    </row>
    <row r="625" ht="12.75">
      <c r="L625" s="39"/>
    </row>
    <row r="626" ht="12.75">
      <c r="L626" s="39"/>
    </row>
    <row r="627" ht="12.75">
      <c r="L627" s="39"/>
    </row>
    <row r="628" ht="12.75">
      <c r="L628" s="39"/>
    </row>
    <row r="629" ht="12.75">
      <c r="L629" s="39"/>
    </row>
    <row r="630" ht="12.75">
      <c r="L630" s="39"/>
    </row>
    <row r="631" ht="12.75">
      <c r="L631" s="39"/>
    </row>
    <row r="632" ht="12.75">
      <c r="L632" s="39"/>
    </row>
    <row r="633" ht="12.75">
      <c r="L633" s="39"/>
    </row>
    <row r="634" ht="12.75">
      <c r="L634" s="39"/>
    </row>
    <row r="635" ht="12.75">
      <c r="L635" s="39"/>
    </row>
    <row r="636" ht="12.75">
      <c r="L636" s="39"/>
    </row>
    <row r="637" ht="12.75">
      <c r="L637" s="39"/>
    </row>
    <row r="638" ht="12.75">
      <c r="L638" s="39"/>
    </row>
    <row r="639" ht="12.75">
      <c r="L639" s="39"/>
    </row>
    <row r="640" ht="12.75">
      <c r="L640" s="39"/>
    </row>
    <row r="641" ht="12.75">
      <c r="L641" s="39"/>
    </row>
    <row r="642" ht="12.75">
      <c r="L642" s="39"/>
    </row>
    <row r="643" ht="12.75">
      <c r="L643" s="39"/>
    </row>
    <row r="644" ht="12.75">
      <c r="L644" s="39"/>
    </row>
    <row r="645" ht="12.75">
      <c r="L645" s="39"/>
    </row>
    <row r="646" ht="12.75">
      <c r="L646" s="39"/>
    </row>
    <row r="647" ht="12.75">
      <c r="L647" s="39"/>
    </row>
    <row r="648" ht="12.75">
      <c r="L648" s="39"/>
    </row>
    <row r="649" ht="12.75">
      <c r="L649" s="39"/>
    </row>
    <row r="650" ht="12.75">
      <c r="L650" s="39"/>
    </row>
    <row r="651" ht="12.75">
      <c r="L651" s="39"/>
    </row>
    <row r="652" ht="12.75">
      <c r="L652" s="39"/>
    </row>
    <row r="653" ht="12.75">
      <c r="L653" s="39"/>
    </row>
    <row r="654" ht="12.75">
      <c r="L654" s="39"/>
    </row>
    <row r="655" ht="12.75">
      <c r="L655" s="39"/>
    </row>
    <row r="656" ht="12.75">
      <c r="L656" s="39"/>
    </row>
    <row r="657" ht="12.75">
      <c r="L657" s="39"/>
    </row>
    <row r="658" ht="12.75">
      <c r="L658" s="39"/>
    </row>
    <row r="659" ht="12.75">
      <c r="L659" s="39"/>
    </row>
    <row r="660" ht="12.75">
      <c r="L660" s="39"/>
    </row>
    <row r="661" ht="12.75">
      <c r="L661" s="39"/>
    </row>
    <row r="662" ht="12.75">
      <c r="L662" s="39"/>
    </row>
    <row r="663" ht="12.75">
      <c r="L663" s="39"/>
    </row>
    <row r="664" ht="12.75">
      <c r="L664" s="39"/>
    </row>
    <row r="665" ht="12.75">
      <c r="L665" s="39"/>
    </row>
    <row r="666" ht="12.75">
      <c r="L666" s="39"/>
    </row>
    <row r="667" ht="12.75">
      <c r="L667" s="39"/>
    </row>
    <row r="668" ht="12.75">
      <c r="L668" s="39"/>
    </row>
    <row r="669" ht="12.75">
      <c r="L669" s="39"/>
    </row>
    <row r="670" ht="12.75">
      <c r="L670" s="39"/>
    </row>
    <row r="671" ht="12.75">
      <c r="L671" s="39"/>
    </row>
    <row r="672" ht="12.75">
      <c r="L672" s="39"/>
    </row>
    <row r="673" ht="12.75">
      <c r="L673" s="39"/>
    </row>
    <row r="674" ht="12.75">
      <c r="L674" s="39"/>
    </row>
    <row r="675" ht="12.75">
      <c r="L675" s="39"/>
    </row>
    <row r="676" ht="12.75">
      <c r="L676" s="39"/>
    </row>
    <row r="677" ht="12.75">
      <c r="L677" s="39"/>
    </row>
    <row r="678" ht="12.75">
      <c r="L678" s="39"/>
    </row>
    <row r="679" ht="12.75">
      <c r="L679" s="39"/>
    </row>
    <row r="680" ht="12.75">
      <c r="L680" s="39"/>
    </row>
    <row r="681" ht="12.75">
      <c r="L681" s="39"/>
    </row>
    <row r="682" ht="12.75">
      <c r="L682" s="39"/>
    </row>
    <row r="683" ht="12.75">
      <c r="L683" s="39"/>
    </row>
    <row r="684" ht="12.75">
      <c r="L684" s="39"/>
    </row>
    <row r="685" ht="12.75">
      <c r="L685" s="39"/>
    </row>
    <row r="686" ht="12.75">
      <c r="L686" s="39"/>
    </row>
    <row r="687" ht="12.75">
      <c r="L687" s="39"/>
    </row>
    <row r="688" ht="12.75">
      <c r="L688" s="39"/>
    </row>
    <row r="689" ht="12.75">
      <c r="L689" s="39"/>
    </row>
    <row r="690" ht="12.75">
      <c r="L690" s="39"/>
    </row>
    <row r="691" ht="12.75">
      <c r="L691" s="39"/>
    </row>
    <row r="692" ht="12.75">
      <c r="L692" s="39"/>
    </row>
    <row r="693" ht="12.75">
      <c r="L693" s="39"/>
    </row>
    <row r="694" ht="12.75">
      <c r="L694" s="39"/>
    </row>
    <row r="695" ht="12.75">
      <c r="L695" s="39"/>
    </row>
    <row r="696" ht="12.75">
      <c r="L696" s="39"/>
    </row>
    <row r="697" ht="12.75">
      <c r="L697" s="39"/>
    </row>
    <row r="698" ht="12.75">
      <c r="L698" s="39"/>
    </row>
    <row r="699" ht="12.75">
      <c r="L699" s="39"/>
    </row>
    <row r="700" ht="12.75">
      <c r="L700" s="39"/>
    </row>
    <row r="701" ht="12.75">
      <c r="L701" s="39"/>
    </row>
    <row r="702" ht="12.75">
      <c r="L702" s="39"/>
    </row>
    <row r="703" ht="12.75">
      <c r="L703" s="39"/>
    </row>
    <row r="704" ht="12.75">
      <c r="L704" s="39"/>
    </row>
    <row r="705" ht="12.75">
      <c r="L705" s="39"/>
    </row>
    <row r="706" ht="12.75">
      <c r="L706" s="39"/>
    </row>
    <row r="707" ht="12.75">
      <c r="L707" s="39"/>
    </row>
    <row r="708" ht="12.75">
      <c r="L708" s="39"/>
    </row>
    <row r="709" ht="12.75">
      <c r="L709" s="39"/>
    </row>
    <row r="710" ht="12.75">
      <c r="L710" s="39"/>
    </row>
    <row r="711" ht="12.75">
      <c r="L711" s="39"/>
    </row>
    <row r="712" ht="12.75">
      <c r="L712" s="39"/>
    </row>
    <row r="713" ht="12.75">
      <c r="L713" s="39"/>
    </row>
    <row r="714" ht="12.75">
      <c r="L714" s="39"/>
    </row>
    <row r="715" ht="12.75">
      <c r="L715" s="39"/>
    </row>
    <row r="716" ht="12.75">
      <c r="L716" s="39"/>
    </row>
    <row r="717" ht="12.75">
      <c r="L717" s="39"/>
    </row>
    <row r="718" ht="12.75">
      <c r="L718" s="39"/>
    </row>
    <row r="719" ht="12.75">
      <c r="L719" s="39"/>
    </row>
    <row r="720" ht="12.75">
      <c r="L720" s="39"/>
    </row>
    <row r="721" ht="12.75">
      <c r="L721" s="39"/>
    </row>
    <row r="722" ht="12.75">
      <c r="L722" s="39"/>
    </row>
    <row r="723" ht="12.75">
      <c r="L723" s="39"/>
    </row>
    <row r="724" ht="12.75">
      <c r="L724" s="39"/>
    </row>
    <row r="725" ht="12.75">
      <c r="L725" s="39"/>
    </row>
    <row r="726" ht="12.75">
      <c r="L726" s="39"/>
    </row>
    <row r="727" ht="12.75">
      <c r="L727" s="39"/>
    </row>
    <row r="728" ht="12.75">
      <c r="L728" s="39"/>
    </row>
    <row r="729" ht="12.75">
      <c r="L729" s="39"/>
    </row>
    <row r="730" ht="12.75">
      <c r="L730" s="39"/>
    </row>
    <row r="731" ht="12.75">
      <c r="L731" s="39"/>
    </row>
    <row r="732" ht="12.75">
      <c r="L732" s="39"/>
    </row>
    <row r="733" ht="12.75">
      <c r="L733" s="39"/>
    </row>
    <row r="734" ht="12.75">
      <c r="L734" s="39"/>
    </row>
    <row r="735" ht="12.75">
      <c r="L735" s="39"/>
    </row>
    <row r="736" ht="12.75">
      <c r="L736" s="39"/>
    </row>
    <row r="737" ht="12.75">
      <c r="L737" s="39"/>
    </row>
    <row r="738" ht="12.75">
      <c r="L738" s="39"/>
    </row>
    <row r="739" ht="12.75">
      <c r="L739" s="39"/>
    </row>
    <row r="740" ht="12.75">
      <c r="L740" s="39"/>
    </row>
    <row r="741" ht="12.75">
      <c r="L741" s="39"/>
    </row>
    <row r="742" ht="12.75">
      <c r="L742" s="39"/>
    </row>
    <row r="743" ht="12.75">
      <c r="L743" s="39"/>
    </row>
    <row r="744" ht="12.75">
      <c r="L744" s="39"/>
    </row>
    <row r="745" ht="12.75">
      <c r="L745" s="39"/>
    </row>
    <row r="746" ht="12.75">
      <c r="L746" s="39"/>
    </row>
    <row r="747" ht="12.75">
      <c r="L747" s="39"/>
    </row>
    <row r="748" ht="12.75">
      <c r="L748" s="39"/>
    </row>
    <row r="749" ht="12.75">
      <c r="L749" s="39"/>
    </row>
    <row r="750" ht="12.75">
      <c r="L750" s="39"/>
    </row>
    <row r="751" ht="12.75">
      <c r="L751" s="39"/>
    </row>
    <row r="752" ht="12.75">
      <c r="L752" s="39"/>
    </row>
    <row r="753" ht="12.75">
      <c r="L753" s="39"/>
    </row>
    <row r="754" ht="12.75">
      <c r="L754" s="39"/>
    </row>
    <row r="755" ht="12.75">
      <c r="L755" s="39"/>
    </row>
    <row r="756" ht="12.75">
      <c r="L756" s="39"/>
    </row>
    <row r="757" ht="12.75">
      <c r="L757" s="39"/>
    </row>
    <row r="758" ht="12.75">
      <c r="L758" s="39"/>
    </row>
    <row r="759" ht="12.75">
      <c r="L759" s="39"/>
    </row>
    <row r="760" ht="12.75">
      <c r="L760" s="39"/>
    </row>
    <row r="761" ht="12.75">
      <c r="L761" s="39"/>
    </row>
    <row r="762" ht="12.75">
      <c r="L762" s="39"/>
    </row>
    <row r="763" ht="12.75">
      <c r="L763" s="39"/>
    </row>
    <row r="764" ht="12.75">
      <c r="L764" s="39"/>
    </row>
    <row r="765" ht="12.75">
      <c r="L765" s="39"/>
    </row>
    <row r="766" ht="12.75">
      <c r="L766" s="39"/>
    </row>
    <row r="767" ht="12.75">
      <c r="L767" s="39"/>
    </row>
    <row r="768" ht="12.75">
      <c r="L768" s="39"/>
    </row>
    <row r="769" ht="12.75">
      <c r="L769" s="39"/>
    </row>
    <row r="770" ht="12.75">
      <c r="L770" s="39"/>
    </row>
    <row r="771" ht="12.75">
      <c r="L771" s="39"/>
    </row>
    <row r="772" ht="12.75">
      <c r="L772" s="39"/>
    </row>
    <row r="773" ht="12.75">
      <c r="L773" s="39"/>
    </row>
    <row r="774" ht="12.75">
      <c r="L774" s="39"/>
    </row>
    <row r="775" ht="12.75">
      <c r="L775" s="39"/>
    </row>
    <row r="776" ht="12.75">
      <c r="L776" s="39"/>
    </row>
    <row r="777" ht="12.75">
      <c r="L777" s="39"/>
    </row>
    <row r="778" ht="12.75">
      <c r="L778" s="39"/>
    </row>
    <row r="779" ht="12.75">
      <c r="L779" s="39"/>
    </row>
    <row r="780" ht="12.75">
      <c r="L780" s="39"/>
    </row>
    <row r="781" ht="12.75">
      <c r="L781" s="39"/>
    </row>
    <row r="782" ht="12.75">
      <c r="L782" s="39"/>
    </row>
    <row r="783" ht="12.75">
      <c r="L783" s="39"/>
    </row>
    <row r="784" ht="12.75">
      <c r="L784" s="39"/>
    </row>
    <row r="785" ht="12.75">
      <c r="L785" s="39"/>
    </row>
    <row r="786" ht="12.75">
      <c r="L786" s="39"/>
    </row>
    <row r="787" ht="12.75">
      <c r="L787" s="39"/>
    </row>
    <row r="788" ht="12.75">
      <c r="L788" s="39"/>
    </row>
    <row r="789" ht="12.75">
      <c r="L789" s="39"/>
    </row>
    <row r="790" ht="12.75">
      <c r="L790" s="39"/>
    </row>
    <row r="791" ht="12.75">
      <c r="L791" s="39"/>
    </row>
    <row r="792" ht="12.75">
      <c r="L792" s="39"/>
    </row>
    <row r="793" ht="12.75">
      <c r="L793" s="39"/>
    </row>
    <row r="794" ht="12.75">
      <c r="L794" s="39"/>
    </row>
    <row r="795" ht="12.75">
      <c r="L795" s="39"/>
    </row>
    <row r="796" ht="12.75">
      <c r="L796" s="39"/>
    </row>
    <row r="797" ht="12.75">
      <c r="L797" s="39"/>
    </row>
    <row r="798" ht="12.75">
      <c r="L798" s="39"/>
    </row>
    <row r="799" ht="12.75">
      <c r="L799" s="39"/>
    </row>
    <row r="800" ht="12.75">
      <c r="L800" s="39"/>
    </row>
    <row r="801" ht="12.75">
      <c r="L801" s="39"/>
    </row>
    <row r="802" ht="12.75">
      <c r="L802" s="39"/>
    </row>
    <row r="803" ht="12.75">
      <c r="L803" s="39"/>
    </row>
    <row r="804" ht="12.75">
      <c r="L804" s="39"/>
    </row>
    <row r="805" ht="12.75">
      <c r="L805" s="39"/>
    </row>
    <row r="806" ht="12.75">
      <c r="L806" s="39"/>
    </row>
    <row r="807" ht="12.75">
      <c r="L807" s="39"/>
    </row>
    <row r="808" ht="12.75">
      <c r="L808" s="39"/>
    </row>
    <row r="809" ht="12.75">
      <c r="L809" s="39"/>
    </row>
    <row r="810" ht="12.75">
      <c r="L810" s="39"/>
    </row>
    <row r="811" ht="12.75">
      <c r="L811" s="39"/>
    </row>
    <row r="812" ht="12.75">
      <c r="L812" s="39"/>
    </row>
    <row r="813" ht="12.75">
      <c r="L813" s="39"/>
    </row>
    <row r="814" ht="12.75">
      <c r="L814" s="39"/>
    </row>
    <row r="815" ht="12.75">
      <c r="L815" s="39"/>
    </row>
    <row r="816" ht="12.75">
      <c r="L816" s="39"/>
    </row>
    <row r="817" ht="12.75">
      <c r="L817" s="39"/>
    </row>
    <row r="818" ht="12.75">
      <c r="L818" s="39"/>
    </row>
    <row r="819" ht="12.75">
      <c r="L819" s="39"/>
    </row>
    <row r="820" ht="12.75">
      <c r="L820" s="39"/>
    </row>
    <row r="821" ht="12.75">
      <c r="L821" s="39"/>
    </row>
    <row r="822" ht="12.75">
      <c r="L822" s="39"/>
    </row>
    <row r="823" ht="12.75">
      <c r="L823" s="39"/>
    </row>
    <row r="824" ht="12.75">
      <c r="L824" s="39"/>
    </row>
    <row r="825" ht="12.75">
      <c r="L825" s="39"/>
    </row>
    <row r="826" ht="12.75">
      <c r="L826" s="39"/>
    </row>
    <row r="827" ht="12.75">
      <c r="L827" s="39"/>
    </row>
    <row r="828" ht="12.75">
      <c r="L828" s="39"/>
    </row>
    <row r="829" ht="12.75">
      <c r="L829" s="39"/>
    </row>
    <row r="830" ht="12.75">
      <c r="L830" s="39"/>
    </row>
    <row r="831" ht="12.75">
      <c r="L831" s="39"/>
    </row>
    <row r="832" ht="12.75">
      <c r="L832" s="39"/>
    </row>
    <row r="833" ht="12.75">
      <c r="L833" s="39"/>
    </row>
    <row r="834" ht="12.75">
      <c r="L834" s="39"/>
    </row>
    <row r="835" ht="12.75">
      <c r="L835" s="39"/>
    </row>
    <row r="836" ht="12.75">
      <c r="L836" s="39"/>
    </row>
    <row r="837" ht="12.75">
      <c r="L837" s="39"/>
    </row>
    <row r="838" ht="12.75">
      <c r="L838" s="39"/>
    </row>
    <row r="839" ht="12.75">
      <c r="L839" s="39"/>
    </row>
    <row r="840" ht="12.75">
      <c r="L840" s="39"/>
    </row>
    <row r="841" ht="12.75">
      <c r="L841" s="39"/>
    </row>
    <row r="842" ht="12.75">
      <c r="L842" s="39"/>
    </row>
    <row r="843" ht="12.75">
      <c r="L843" s="39"/>
    </row>
    <row r="844" ht="12.75">
      <c r="L844" s="39"/>
    </row>
    <row r="845" ht="12.75">
      <c r="L845" s="39"/>
    </row>
    <row r="846" ht="12.75">
      <c r="L846" s="39"/>
    </row>
    <row r="847" ht="12.75">
      <c r="L847" s="39"/>
    </row>
    <row r="848" ht="12.75">
      <c r="L848" s="39"/>
    </row>
    <row r="849" ht="12.75">
      <c r="L849" s="39"/>
    </row>
    <row r="850" ht="12.75">
      <c r="L850" s="39"/>
    </row>
    <row r="851" ht="12.75">
      <c r="L851" s="39"/>
    </row>
    <row r="852" ht="12.75">
      <c r="L852" s="39"/>
    </row>
    <row r="853" ht="12.75">
      <c r="L853" s="39"/>
    </row>
    <row r="854" ht="12.75">
      <c r="L854" s="39"/>
    </row>
    <row r="855" ht="12.75">
      <c r="L855" s="39"/>
    </row>
    <row r="856" ht="12.75">
      <c r="L856" s="39"/>
    </row>
    <row r="857" ht="12.75">
      <c r="L857" s="39"/>
    </row>
    <row r="858" ht="12.75">
      <c r="L858" s="39"/>
    </row>
    <row r="859" ht="12.75">
      <c r="L859" s="39"/>
    </row>
    <row r="860" ht="12.75">
      <c r="L860" s="39"/>
    </row>
    <row r="861" ht="12.75">
      <c r="L861" s="39"/>
    </row>
  </sheetData>
  <mergeCells count="6">
    <mergeCell ref="A1:L1"/>
    <mergeCell ref="A2:L2"/>
    <mergeCell ref="A3:A4"/>
    <mergeCell ref="B3:E3"/>
    <mergeCell ref="F3:I3"/>
    <mergeCell ref="J3:L3"/>
  </mergeCells>
  <printOptions horizontalCentered="1"/>
  <pageMargins left="0.3937007874015748" right="0.3937007874015748" top="0.5905511811023623" bottom="0.1968503937007874" header="0.1968503937007874" footer="0.5118110236220472"/>
  <pageSetup horizontalDpi="600" verticalDpi="600" orientation="portrait" paperSize="9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06"/>
  <sheetViews>
    <sheetView workbookViewId="0" topLeftCell="A2">
      <selection activeCell="A54" sqref="A54"/>
    </sheetView>
  </sheetViews>
  <sheetFormatPr defaultColWidth="9.00390625" defaultRowHeight="12.75"/>
  <cols>
    <col min="1" max="1" width="22.75390625" style="0" customWidth="1"/>
    <col min="2" max="2" width="9.875" style="0" customWidth="1"/>
    <col min="3" max="3" width="9.875" style="0" hidden="1" customWidth="1"/>
    <col min="4" max="6" width="9.875" style="0" customWidth="1"/>
    <col min="7" max="7" width="9.875" style="0" hidden="1" customWidth="1"/>
    <col min="8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.75" customHeight="1">
      <c r="A2" s="68" t="s">
        <v>400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25" t="s">
        <v>5</v>
      </c>
    </row>
    <row r="5" spans="1:19" ht="15.75" customHeight="1">
      <c r="A5" s="60" t="s">
        <v>45</v>
      </c>
      <c r="B5" s="22">
        <f>F5+J5</f>
        <v>65619</v>
      </c>
      <c r="C5" s="22">
        <f>D5+E5</f>
        <v>65619</v>
      </c>
      <c r="D5" s="22">
        <f>H5+L5</f>
        <v>33148</v>
      </c>
      <c r="E5" s="22">
        <f>I5+M5</f>
        <v>32471</v>
      </c>
      <c r="F5" s="22">
        <v>41533</v>
      </c>
      <c r="G5" s="22">
        <f>H5+I5</f>
        <v>41533</v>
      </c>
      <c r="H5" s="22">
        <v>21024</v>
      </c>
      <c r="I5" s="22">
        <f>F5-H5</f>
        <v>20509</v>
      </c>
      <c r="J5" s="23">
        <v>24086</v>
      </c>
      <c r="K5" s="23">
        <f>L5+M5</f>
        <v>24086</v>
      </c>
      <c r="L5" s="23">
        <v>12124</v>
      </c>
      <c r="M5" s="22">
        <f>J5-L5</f>
        <v>11962</v>
      </c>
      <c r="N5" s="26"/>
      <c r="O5" s="26"/>
      <c r="P5" s="26"/>
      <c r="Q5" s="26"/>
      <c r="R5" s="26"/>
      <c r="S5" s="26"/>
    </row>
    <row r="6" spans="1:19" ht="13.5" customHeight="1">
      <c r="A6" s="4"/>
      <c r="B6" s="22"/>
      <c r="C6" s="22"/>
      <c r="D6" s="22"/>
      <c r="E6" s="22"/>
      <c r="F6" s="22"/>
      <c r="G6" s="22"/>
      <c r="H6" s="22"/>
      <c r="I6" s="22"/>
      <c r="J6" s="23"/>
      <c r="K6" s="23"/>
      <c r="L6" s="23"/>
      <c r="M6" s="22"/>
      <c r="N6" s="26"/>
      <c r="O6" s="26"/>
      <c r="P6" s="26"/>
      <c r="Q6" s="26"/>
      <c r="R6" s="26"/>
      <c r="S6" s="26"/>
    </row>
    <row r="7" spans="1:13" ht="13.5" customHeight="1">
      <c r="A7" s="44" t="s">
        <v>277</v>
      </c>
      <c r="B7" s="10">
        <f aca="true" t="shared" si="0" ref="B7:B73">F7+J7</f>
        <v>5</v>
      </c>
      <c r="C7" s="10">
        <f aca="true" t="shared" si="1" ref="C7:C50">D7+E7</f>
        <v>5</v>
      </c>
      <c r="D7" s="10">
        <f aca="true" t="shared" si="2" ref="D7:D69">H7+L7</f>
        <v>4</v>
      </c>
      <c r="E7" s="10">
        <v>1</v>
      </c>
      <c r="F7" s="10">
        <v>4</v>
      </c>
      <c r="G7" s="10">
        <f aca="true" t="shared" si="3" ref="G7:G50">H7+I7</f>
        <v>4</v>
      </c>
      <c r="H7" s="10">
        <v>3</v>
      </c>
      <c r="I7" s="10">
        <f aca="true" t="shared" si="4" ref="I7:I50">F7-H7</f>
        <v>1</v>
      </c>
      <c r="J7" s="11">
        <v>1</v>
      </c>
      <c r="K7" s="11" t="e">
        <f aca="true" t="shared" si="5" ref="K7:K50">L7+M7</f>
        <v>#VALUE!</v>
      </c>
      <c r="L7" s="11">
        <v>1</v>
      </c>
      <c r="M7" s="10" t="s">
        <v>44</v>
      </c>
    </row>
    <row r="8" spans="1:13" ht="13.5" customHeight="1">
      <c r="A8" s="44" t="s">
        <v>263</v>
      </c>
      <c r="B8" s="10">
        <f t="shared" si="0"/>
        <v>29</v>
      </c>
      <c r="C8" s="10">
        <f t="shared" si="1"/>
        <v>29</v>
      </c>
      <c r="D8" s="10">
        <f t="shared" si="2"/>
        <v>23</v>
      </c>
      <c r="E8" s="10">
        <f aca="true" t="shared" si="6" ref="E8:E73">I8+M8</f>
        <v>6</v>
      </c>
      <c r="F8" s="10">
        <v>22</v>
      </c>
      <c r="G8" s="10">
        <f t="shared" si="3"/>
        <v>22</v>
      </c>
      <c r="H8" s="10">
        <v>18</v>
      </c>
      <c r="I8" s="10">
        <f t="shared" si="4"/>
        <v>4</v>
      </c>
      <c r="J8" s="11">
        <v>7</v>
      </c>
      <c r="K8" s="11">
        <f t="shared" si="5"/>
        <v>7</v>
      </c>
      <c r="L8" s="11">
        <v>5</v>
      </c>
      <c r="M8" s="10">
        <f aca="true" t="shared" si="7" ref="M8:M50">J8-L8</f>
        <v>2</v>
      </c>
    </row>
    <row r="9" spans="1:13" ht="13.5" customHeight="1">
      <c r="A9" s="44" t="s">
        <v>228</v>
      </c>
      <c r="B9" s="10">
        <v>6</v>
      </c>
      <c r="C9" s="10" t="e">
        <f t="shared" si="1"/>
        <v>#VALUE!</v>
      </c>
      <c r="D9" s="10">
        <v>6</v>
      </c>
      <c r="E9" s="10" t="s">
        <v>44</v>
      </c>
      <c r="F9" s="10">
        <v>6</v>
      </c>
      <c r="G9" s="10" t="e">
        <f t="shared" si="3"/>
        <v>#VALUE!</v>
      </c>
      <c r="H9" s="10">
        <v>6</v>
      </c>
      <c r="I9" s="10" t="s">
        <v>44</v>
      </c>
      <c r="J9" s="10" t="s">
        <v>44</v>
      </c>
      <c r="K9" s="10" t="s">
        <v>44</v>
      </c>
      <c r="L9" s="11" t="s">
        <v>44</v>
      </c>
      <c r="M9" s="10" t="s">
        <v>44</v>
      </c>
    </row>
    <row r="10" spans="1:13" ht="13.5" customHeight="1">
      <c r="A10" s="44" t="s">
        <v>229</v>
      </c>
      <c r="B10" s="10">
        <f t="shared" si="0"/>
        <v>3</v>
      </c>
      <c r="C10" s="10">
        <f t="shared" si="1"/>
        <v>3</v>
      </c>
      <c r="D10" s="10">
        <v>1</v>
      </c>
      <c r="E10" s="10">
        <v>2</v>
      </c>
      <c r="F10" s="10">
        <v>2</v>
      </c>
      <c r="G10" s="10" t="e">
        <f t="shared" si="3"/>
        <v>#VALUE!</v>
      </c>
      <c r="H10" s="10" t="s">
        <v>44</v>
      </c>
      <c r="I10" s="10">
        <v>2</v>
      </c>
      <c r="J10" s="11">
        <v>1</v>
      </c>
      <c r="K10" s="11" t="e">
        <f t="shared" si="5"/>
        <v>#VALUE!</v>
      </c>
      <c r="L10" s="11">
        <v>1</v>
      </c>
      <c r="M10" s="10" t="s">
        <v>44</v>
      </c>
    </row>
    <row r="11" spans="1:13" ht="13.5" customHeight="1">
      <c r="A11" s="44" t="s">
        <v>152</v>
      </c>
      <c r="B11" s="10">
        <f t="shared" si="0"/>
        <v>256</v>
      </c>
      <c r="C11" s="10">
        <f t="shared" si="1"/>
        <v>256</v>
      </c>
      <c r="D11" s="10">
        <f t="shared" si="2"/>
        <v>163</v>
      </c>
      <c r="E11" s="10">
        <f t="shared" si="6"/>
        <v>93</v>
      </c>
      <c r="F11" s="10">
        <v>198</v>
      </c>
      <c r="G11" s="10">
        <f t="shared" si="3"/>
        <v>198</v>
      </c>
      <c r="H11" s="10">
        <v>116</v>
      </c>
      <c r="I11" s="10">
        <f t="shared" si="4"/>
        <v>82</v>
      </c>
      <c r="J11" s="11">
        <v>58</v>
      </c>
      <c r="K11" s="11">
        <f t="shared" si="5"/>
        <v>58</v>
      </c>
      <c r="L11" s="11">
        <v>47</v>
      </c>
      <c r="M11" s="10">
        <f t="shared" si="7"/>
        <v>11</v>
      </c>
    </row>
    <row r="12" spans="1:13" ht="13.5" customHeight="1">
      <c r="A12" s="44" t="s">
        <v>153</v>
      </c>
      <c r="B12" s="10">
        <f t="shared" si="0"/>
        <v>63</v>
      </c>
      <c r="C12" s="10">
        <f t="shared" si="1"/>
        <v>63</v>
      </c>
      <c r="D12" s="10">
        <f t="shared" si="2"/>
        <v>26</v>
      </c>
      <c r="E12" s="10">
        <f t="shared" si="6"/>
        <v>37</v>
      </c>
      <c r="F12" s="10">
        <v>21</v>
      </c>
      <c r="G12" s="10">
        <f t="shared" si="3"/>
        <v>21</v>
      </c>
      <c r="H12" s="10">
        <v>11</v>
      </c>
      <c r="I12" s="10">
        <f t="shared" si="4"/>
        <v>10</v>
      </c>
      <c r="J12" s="11">
        <v>42</v>
      </c>
      <c r="K12" s="11">
        <f t="shared" si="5"/>
        <v>42</v>
      </c>
      <c r="L12" s="11">
        <v>15</v>
      </c>
      <c r="M12" s="10">
        <f t="shared" si="7"/>
        <v>27</v>
      </c>
    </row>
    <row r="13" spans="1:13" ht="13.5" customHeight="1">
      <c r="A13" s="44" t="s">
        <v>154</v>
      </c>
      <c r="B13" s="10">
        <f t="shared" si="0"/>
        <v>4</v>
      </c>
      <c r="C13" s="10">
        <f t="shared" si="1"/>
        <v>4</v>
      </c>
      <c r="D13" s="10">
        <f t="shared" si="2"/>
        <v>2</v>
      </c>
      <c r="E13" s="10">
        <f t="shared" si="6"/>
        <v>2</v>
      </c>
      <c r="F13" s="10">
        <v>2</v>
      </c>
      <c r="G13" s="10">
        <f t="shared" si="3"/>
        <v>2</v>
      </c>
      <c r="H13" s="10">
        <v>1</v>
      </c>
      <c r="I13" s="10">
        <f t="shared" si="4"/>
        <v>1</v>
      </c>
      <c r="J13" s="11">
        <v>2</v>
      </c>
      <c r="K13" s="11">
        <f t="shared" si="5"/>
        <v>2</v>
      </c>
      <c r="L13" s="11">
        <v>1</v>
      </c>
      <c r="M13" s="10">
        <f t="shared" si="7"/>
        <v>1</v>
      </c>
    </row>
    <row r="14" spans="1:13" ht="13.5" customHeight="1">
      <c r="A14" s="44" t="s">
        <v>6</v>
      </c>
      <c r="B14" s="10">
        <f t="shared" si="0"/>
        <v>2</v>
      </c>
      <c r="C14" s="10">
        <f t="shared" si="1"/>
        <v>2</v>
      </c>
      <c r="D14" s="10">
        <v>1</v>
      </c>
      <c r="E14" s="10">
        <v>1</v>
      </c>
      <c r="F14" s="10">
        <v>1</v>
      </c>
      <c r="G14" s="10" t="e">
        <f t="shared" si="3"/>
        <v>#VALUE!</v>
      </c>
      <c r="H14" s="10" t="s">
        <v>44</v>
      </c>
      <c r="I14" s="10">
        <v>1</v>
      </c>
      <c r="J14" s="11">
        <v>1</v>
      </c>
      <c r="K14" s="11" t="e">
        <f t="shared" si="5"/>
        <v>#VALUE!</v>
      </c>
      <c r="L14" s="11">
        <v>1</v>
      </c>
      <c r="M14" s="10" t="s">
        <v>44</v>
      </c>
    </row>
    <row r="15" spans="1:13" ht="13.5" customHeight="1">
      <c r="A15" s="44" t="s">
        <v>210</v>
      </c>
      <c r="B15" s="10">
        <f t="shared" si="0"/>
        <v>128</v>
      </c>
      <c r="C15" s="10">
        <f t="shared" si="1"/>
        <v>128</v>
      </c>
      <c r="D15" s="10">
        <f t="shared" si="2"/>
        <v>79</v>
      </c>
      <c r="E15" s="10">
        <f t="shared" si="6"/>
        <v>49</v>
      </c>
      <c r="F15" s="10">
        <v>67</v>
      </c>
      <c r="G15" s="10">
        <f t="shared" si="3"/>
        <v>67</v>
      </c>
      <c r="H15" s="10">
        <v>45</v>
      </c>
      <c r="I15" s="10">
        <f t="shared" si="4"/>
        <v>22</v>
      </c>
      <c r="J15" s="10">
        <v>61</v>
      </c>
      <c r="K15" s="11">
        <f t="shared" si="5"/>
        <v>61</v>
      </c>
      <c r="L15" s="11">
        <v>34</v>
      </c>
      <c r="M15" s="10">
        <f t="shared" si="7"/>
        <v>27</v>
      </c>
    </row>
    <row r="16" spans="1:13" ht="13.5" customHeight="1">
      <c r="A16" s="44" t="s">
        <v>295</v>
      </c>
      <c r="B16" s="10">
        <v>4</v>
      </c>
      <c r="C16" s="10">
        <f t="shared" si="1"/>
        <v>4</v>
      </c>
      <c r="D16" s="10">
        <v>2</v>
      </c>
      <c r="E16" s="10">
        <v>2</v>
      </c>
      <c r="F16" s="10">
        <v>4</v>
      </c>
      <c r="G16" s="10">
        <f t="shared" si="3"/>
        <v>4</v>
      </c>
      <c r="H16" s="10">
        <v>2</v>
      </c>
      <c r="I16" s="10">
        <f t="shared" si="4"/>
        <v>2</v>
      </c>
      <c r="J16" s="30" t="s">
        <v>44</v>
      </c>
      <c r="K16" s="30" t="s">
        <v>44</v>
      </c>
      <c r="L16" s="29" t="s">
        <v>44</v>
      </c>
      <c r="M16" s="30" t="s">
        <v>44</v>
      </c>
    </row>
    <row r="17" spans="1:13" ht="13.5" customHeight="1">
      <c r="A17" s="44" t="s">
        <v>296</v>
      </c>
      <c r="B17" s="10">
        <v>1</v>
      </c>
      <c r="C17" s="10" t="e">
        <f t="shared" si="1"/>
        <v>#VALUE!</v>
      </c>
      <c r="D17" s="10">
        <v>1</v>
      </c>
      <c r="E17" s="10" t="s">
        <v>44</v>
      </c>
      <c r="F17" s="10">
        <v>1</v>
      </c>
      <c r="G17" s="10" t="e">
        <f t="shared" si="3"/>
        <v>#VALUE!</v>
      </c>
      <c r="H17" s="10">
        <v>1</v>
      </c>
      <c r="I17" s="10" t="s">
        <v>44</v>
      </c>
      <c r="J17" s="30" t="s">
        <v>44</v>
      </c>
      <c r="K17" s="30" t="s">
        <v>44</v>
      </c>
      <c r="L17" s="29" t="s">
        <v>44</v>
      </c>
      <c r="M17" s="30" t="s">
        <v>44</v>
      </c>
    </row>
    <row r="18" spans="1:13" ht="13.5" customHeight="1">
      <c r="A18" s="44" t="s">
        <v>156</v>
      </c>
      <c r="B18" s="10">
        <f t="shared" si="0"/>
        <v>96</v>
      </c>
      <c r="C18" s="10">
        <f t="shared" si="1"/>
        <v>96</v>
      </c>
      <c r="D18" s="10">
        <f t="shared" si="2"/>
        <v>65</v>
      </c>
      <c r="E18" s="10">
        <f t="shared" si="6"/>
        <v>31</v>
      </c>
      <c r="F18" s="10">
        <v>67</v>
      </c>
      <c r="G18" s="10">
        <f t="shared" si="3"/>
        <v>67</v>
      </c>
      <c r="H18" s="10">
        <v>49</v>
      </c>
      <c r="I18" s="10">
        <f t="shared" si="4"/>
        <v>18</v>
      </c>
      <c r="J18" s="10">
        <v>29</v>
      </c>
      <c r="K18" s="11">
        <f t="shared" si="5"/>
        <v>29</v>
      </c>
      <c r="L18" s="11">
        <v>16</v>
      </c>
      <c r="M18" s="10">
        <f t="shared" si="7"/>
        <v>13</v>
      </c>
    </row>
    <row r="19" spans="1:13" ht="13.5" customHeight="1">
      <c r="A19" s="44" t="s">
        <v>157</v>
      </c>
      <c r="B19" s="10">
        <f t="shared" si="0"/>
        <v>650</v>
      </c>
      <c r="C19" s="10">
        <f t="shared" si="1"/>
        <v>650</v>
      </c>
      <c r="D19" s="10">
        <f t="shared" si="2"/>
        <v>340</v>
      </c>
      <c r="E19" s="10">
        <f t="shared" si="6"/>
        <v>310</v>
      </c>
      <c r="F19" s="10">
        <v>402</v>
      </c>
      <c r="G19" s="10">
        <f t="shared" si="3"/>
        <v>402</v>
      </c>
      <c r="H19" s="10">
        <v>208</v>
      </c>
      <c r="I19" s="10">
        <f t="shared" si="4"/>
        <v>194</v>
      </c>
      <c r="J19" s="10">
        <v>248</v>
      </c>
      <c r="K19" s="11">
        <f t="shared" si="5"/>
        <v>248</v>
      </c>
      <c r="L19" s="11">
        <v>132</v>
      </c>
      <c r="M19" s="10">
        <f t="shared" si="7"/>
        <v>116</v>
      </c>
    </row>
    <row r="20" spans="1:13" ht="13.5" customHeight="1">
      <c r="A20" s="44" t="s">
        <v>297</v>
      </c>
      <c r="B20" s="10">
        <v>1</v>
      </c>
      <c r="C20" s="10">
        <f t="shared" si="1"/>
        <v>2</v>
      </c>
      <c r="D20" s="10">
        <v>1</v>
      </c>
      <c r="E20" s="10">
        <v>1</v>
      </c>
      <c r="F20" s="10" t="s">
        <v>44</v>
      </c>
      <c r="G20" s="10" t="s">
        <v>44</v>
      </c>
      <c r="H20" s="10" t="s">
        <v>44</v>
      </c>
      <c r="I20" s="10" t="s">
        <v>44</v>
      </c>
      <c r="J20" s="10">
        <v>1</v>
      </c>
      <c r="K20" s="11" t="e">
        <f t="shared" si="5"/>
        <v>#VALUE!</v>
      </c>
      <c r="L20" s="11">
        <v>1</v>
      </c>
      <c r="M20" s="10" t="s">
        <v>44</v>
      </c>
    </row>
    <row r="21" spans="1:13" ht="13.5" customHeight="1">
      <c r="A21" s="44" t="s">
        <v>8</v>
      </c>
      <c r="B21" s="10">
        <f t="shared" si="0"/>
        <v>24</v>
      </c>
      <c r="C21" s="10">
        <f t="shared" si="1"/>
        <v>24</v>
      </c>
      <c r="D21" s="10">
        <f t="shared" si="2"/>
        <v>10</v>
      </c>
      <c r="E21" s="10">
        <f t="shared" si="6"/>
        <v>14</v>
      </c>
      <c r="F21" s="10">
        <v>19</v>
      </c>
      <c r="G21" s="10">
        <f t="shared" si="3"/>
        <v>19</v>
      </c>
      <c r="H21" s="10">
        <v>7</v>
      </c>
      <c r="I21" s="10">
        <f t="shared" si="4"/>
        <v>12</v>
      </c>
      <c r="J21" s="10">
        <v>5</v>
      </c>
      <c r="K21" s="11">
        <f t="shared" si="5"/>
        <v>5</v>
      </c>
      <c r="L21" s="11">
        <v>3</v>
      </c>
      <c r="M21" s="10">
        <f t="shared" si="7"/>
        <v>2</v>
      </c>
    </row>
    <row r="22" spans="1:13" ht="13.5" customHeight="1">
      <c r="A22" s="44" t="s">
        <v>264</v>
      </c>
      <c r="B22" s="10">
        <f t="shared" si="0"/>
        <v>48</v>
      </c>
      <c r="C22" s="10">
        <f t="shared" si="1"/>
        <v>48</v>
      </c>
      <c r="D22" s="10">
        <f t="shared" si="2"/>
        <v>32</v>
      </c>
      <c r="E22" s="10">
        <f t="shared" si="6"/>
        <v>16</v>
      </c>
      <c r="F22" s="10">
        <v>24</v>
      </c>
      <c r="G22" s="10">
        <f t="shared" si="3"/>
        <v>24</v>
      </c>
      <c r="H22" s="10">
        <v>17</v>
      </c>
      <c r="I22" s="10">
        <f t="shared" si="4"/>
        <v>7</v>
      </c>
      <c r="J22" s="10">
        <v>24</v>
      </c>
      <c r="K22" s="11">
        <f t="shared" si="5"/>
        <v>24</v>
      </c>
      <c r="L22" s="11">
        <v>15</v>
      </c>
      <c r="M22" s="10">
        <f t="shared" si="7"/>
        <v>9</v>
      </c>
    </row>
    <row r="23" spans="1:13" ht="13.5" customHeight="1">
      <c r="A23" s="44" t="s">
        <v>298</v>
      </c>
      <c r="B23" s="10">
        <f t="shared" si="0"/>
        <v>2</v>
      </c>
      <c r="C23" s="10">
        <f t="shared" si="1"/>
        <v>2</v>
      </c>
      <c r="D23" s="10">
        <v>1</v>
      </c>
      <c r="E23" s="10">
        <v>1</v>
      </c>
      <c r="F23" s="10">
        <v>1</v>
      </c>
      <c r="G23" s="10" t="e">
        <f t="shared" si="3"/>
        <v>#VALUE!</v>
      </c>
      <c r="H23" s="10">
        <v>1</v>
      </c>
      <c r="I23" s="10" t="s">
        <v>44</v>
      </c>
      <c r="J23" s="10">
        <v>1</v>
      </c>
      <c r="K23" s="11" t="e">
        <f t="shared" si="5"/>
        <v>#VALUE!</v>
      </c>
      <c r="L23" s="11" t="s">
        <v>44</v>
      </c>
      <c r="M23" s="10">
        <v>1</v>
      </c>
    </row>
    <row r="24" spans="1:13" ht="13.5" customHeight="1">
      <c r="A24" s="44" t="s">
        <v>9</v>
      </c>
      <c r="B24" s="10">
        <f t="shared" si="0"/>
        <v>6</v>
      </c>
      <c r="C24" s="10">
        <f t="shared" si="1"/>
        <v>6</v>
      </c>
      <c r="D24" s="10">
        <f t="shared" si="2"/>
        <v>4</v>
      </c>
      <c r="E24" s="10">
        <f t="shared" si="6"/>
        <v>2</v>
      </c>
      <c r="F24" s="10">
        <v>4</v>
      </c>
      <c r="G24" s="10">
        <f t="shared" si="3"/>
        <v>4</v>
      </c>
      <c r="H24" s="10">
        <v>3</v>
      </c>
      <c r="I24" s="10">
        <f t="shared" si="4"/>
        <v>1</v>
      </c>
      <c r="J24" s="10">
        <v>2</v>
      </c>
      <c r="K24" s="11">
        <f t="shared" si="5"/>
        <v>2</v>
      </c>
      <c r="L24" s="11">
        <v>1</v>
      </c>
      <c r="M24" s="10">
        <f t="shared" si="7"/>
        <v>1</v>
      </c>
    </row>
    <row r="25" spans="1:13" ht="13.5" customHeight="1">
      <c r="A25" s="44" t="s">
        <v>233</v>
      </c>
      <c r="B25" s="10">
        <f t="shared" si="0"/>
        <v>22</v>
      </c>
      <c r="C25" s="10">
        <f t="shared" si="1"/>
        <v>22</v>
      </c>
      <c r="D25" s="10">
        <f t="shared" si="2"/>
        <v>11</v>
      </c>
      <c r="E25" s="10">
        <f t="shared" si="6"/>
        <v>11</v>
      </c>
      <c r="F25" s="10">
        <v>7</v>
      </c>
      <c r="G25" s="10">
        <v>7</v>
      </c>
      <c r="H25" s="10">
        <v>4</v>
      </c>
      <c r="I25" s="10">
        <f>G25-H25</f>
        <v>3</v>
      </c>
      <c r="J25" s="10">
        <v>15</v>
      </c>
      <c r="K25" s="11">
        <f t="shared" si="5"/>
        <v>15</v>
      </c>
      <c r="L25" s="11">
        <v>7</v>
      </c>
      <c r="M25" s="10">
        <f t="shared" si="7"/>
        <v>8</v>
      </c>
    </row>
    <row r="26" spans="1:13" ht="13.5" customHeight="1">
      <c r="A26" s="44" t="s">
        <v>234</v>
      </c>
      <c r="B26" s="10">
        <f t="shared" si="0"/>
        <v>44</v>
      </c>
      <c r="C26" s="10">
        <f t="shared" si="1"/>
        <v>44</v>
      </c>
      <c r="D26" s="10">
        <f t="shared" si="2"/>
        <v>28</v>
      </c>
      <c r="E26" s="10">
        <f t="shared" si="6"/>
        <v>16</v>
      </c>
      <c r="F26" s="10">
        <v>32</v>
      </c>
      <c r="G26" s="10">
        <f t="shared" si="3"/>
        <v>32</v>
      </c>
      <c r="H26" s="10">
        <v>23</v>
      </c>
      <c r="I26" s="10">
        <f t="shared" si="4"/>
        <v>9</v>
      </c>
      <c r="J26" s="10">
        <v>12</v>
      </c>
      <c r="K26" s="11">
        <f t="shared" si="5"/>
        <v>12</v>
      </c>
      <c r="L26" s="11">
        <v>5</v>
      </c>
      <c r="M26" s="10">
        <f t="shared" si="7"/>
        <v>7</v>
      </c>
    </row>
    <row r="27" spans="1:13" ht="13.5" customHeight="1">
      <c r="A27" s="47" t="s">
        <v>299</v>
      </c>
      <c r="B27" s="10">
        <v>1</v>
      </c>
      <c r="C27" s="10" t="e">
        <f t="shared" si="1"/>
        <v>#VALUE!</v>
      </c>
      <c r="D27" s="10" t="s">
        <v>44</v>
      </c>
      <c r="E27" s="10">
        <v>1</v>
      </c>
      <c r="F27" s="10">
        <v>1</v>
      </c>
      <c r="G27" s="10" t="e">
        <f t="shared" si="3"/>
        <v>#VALUE!</v>
      </c>
      <c r="H27" s="10" t="s">
        <v>44</v>
      </c>
      <c r="I27" s="10">
        <v>1</v>
      </c>
      <c r="J27" s="10" t="s">
        <v>44</v>
      </c>
      <c r="K27" s="10" t="s">
        <v>44</v>
      </c>
      <c r="L27" s="11" t="s">
        <v>44</v>
      </c>
      <c r="M27" s="10" t="s">
        <v>44</v>
      </c>
    </row>
    <row r="28" spans="1:13" ht="13.5" customHeight="1">
      <c r="A28" s="44" t="s">
        <v>162</v>
      </c>
      <c r="B28" s="10">
        <f t="shared" si="0"/>
        <v>22</v>
      </c>
      <c r="C28" s="10">
        <f t="shared" si="1"/>
        <v>22</v>
      </c>
      <c r="D28" s="10">
        <f t="shared" si="2"/>
        <v>18</v>
      </c>
      <c r="E28" s="10">
        <f t="shared" si="6"/>
        <v>4</v>
      </c>
      <c r="F28" s="10">
        <v>8</v>
      </c>
      <c r="G28" s="10">
        <f t="shared" si="3"/>
        <v>8</v>
      </c>
      <c r="H28" s="10">
        <v>7</v>
      </c>
      <c r="I28" s="10">
        <f t="shared" si="4"/>
        <v>1</v>
      </c>
      <c r="J28" s="10">
        <v>14</v>
      </c>
      <c r="K28" s="11">
        <f t="shared" si="5"/>
        <v>14</v>
      </c>
      <c r="L28" s="11">
        <v>11</v>
      </c>
      <c r="M28" s="10">
        <f t="shared" si="7"/>
        <v>3</v>
      </c>
    </row>
    <row r="29" spans="1:13" ht="13.5" customHeight="1">
      <c r="A29" s="44" t="s">
        <v>163</v>
      </c>
      <c r="B29" s="10">
        <f t="shared" si="0"/>
        <v>34</v>
      </c>
      <c r="C29" s="10">
        <f t="shared" si="1"/>
        <v>34</v>
      </c>
      <c r="D29" s="10">
        <f t="shared" si="2"/>
        <v>19</v>
      </c>
      <c r="E29" s="10">
        <f t="shared" si="6"/>
        <v>15</v>
      </c>
      <c r="F29" s="10">
        <v>28</v>
      </c>
      <c r="G29" s="10">
        <f t="shared" si="3"/>
        <v>28</v>
      </c>
      <c r="H29" s="10">
        <v>16</v>
      </c>
      <c r="I29" s="10">
        <f t="shared" si="4"/>
        <v>12</v>
      </c>
      <c r="J29" s="10">
        <v>6</v>
      </c>
      <c r="K29" s="11">
        <f t="shared" si="5"/>
        <v>6</v>
      </c>
      <c r="L29" s="11">
        <v>3</v>
      </c>
      <c r="M29" s="10">
        <f t="shared" si="7"/>
        <v>3</v>
      </c>
    </row>
    <row r="30" spans="1:13" ht="24" customHeight="1">
      <c r="A30" s="44" t="s">
        <v>382</v>
      </c>
      <c r="B30" s="10">
        <v>1</v>
      </c>
      <c r="C30" s="10" t="e">
        <f t="shared" si="1"/>
        <v>#VALUE!</v>
      </c>
      <c r="D30" s="10">
        <v>1</v>
      </c>
      <c r="E30" s="10" t="s">
        <v>44</v>
      </c>
      <c r="F30" s="10">
        <v>1</v>
      </c>
      <c r="G30" s="10" t="e">
        <f t="shared" si="3"/>
        <v>#VALUE!</v>
      </c>
      <c r="H30" s="10">
        <v>1</v>
      </c>
      <c r="I30" s="10" t="s">
        <v>44</v>
      </c>
      <c r="J30" s="10" t="s">
        <v>44</v>
      </c>
      <c r="K30" s="10" t="s">
        <v>44</v>
      </c>
      <c r="L30" s="11" t="s">
        <v>44</v>
      </c>
      <c r="M30" s="10" t="s">
        <v>44</v>
      </c>
    </row>
    <row r="31" spans="1:13" ht="12.75" customHeight="1">
      <c r="A31" s="44" t="s">
        <v>289</v>
      </c>
      <c r="B31" s="10">
        <f t="shared" si="0"/>
        <v>20</v>
      </c>
      <c r="C31" s="10">
        <f t="shared" si="1"/>
        <v>20</v>
      </c>
      <c r="D31" s="10">
        <f t="shared" si="2"/>
        <v>11</v>
      </c>
      <c r="E31" s="10">
        <f t="shared" si="6"/>
        <v>9</v>
      </c>
      <c r="F31" s="10">
        <v>14</v>
      </c>
      <c r="G31" s="10">
        <f t="shared" si="3"/>
        <v>14</v>
      </c>
      <c r="H31" s="10">
        <v>7</v>
      </c>
      <c r="I31" s="10">
        <f t="shared" si="4"/>
        <v>7</v>
      </c>
      <c r="J31" s="10">
        <v>6</v>
      </c>
      <c r="K31" s="11">
        <f t="shared" si="5"/>
        <v>6</v>
      </c>
      <c r="L31" s="11">
        <v>4</v>
      </c>
      <c r="M31" s="10">
        <f t="shared" si="7"/>
        <v>2</v>
      </c>
    </row>
    <row r="32" spans="1:13" ht="36" customHeight="1">
      <c r="A32" s="51" t="s">
        <v>383</v>
      </c>
      <c r="B32" s="10">
        <f t="shared" si="0"/>
        <v>214</v>
      </c>
      <c r="C32" s="10">
        <f t="shared" si="1"/>
        <v>214</v>
      </c>
      <c r="D32" s="10">
        <f t="shared" si="2"/>
        <v>102</v>
      </c>
      <c r="E32" s="10">
        <f t="shared" si="6"/>
        <v>112</v>
      </c>
      <c r="F32" s="10">
        <v>103</v>
      </c>
      <c r="G32" s="10">
        <f t="shared" si="3"/>
        <v>103</v>
      </c>
      <c r="H32" s="10">
        <v>55</v>
      </c>
      <c r="I32" s="10">
        <f t="shared" si="4"/>
        <v>48</v>
      </c>
      <c r="J32" s="10">
        <v>111</v>
      </c>
      <c r="K32" s="11">
        <f t="shared" si="5"/>
        <v>111</v>
      </c>
      <c r="L32" s="11">
        <v>47</v>
      </c>
      <c r="M32" s="10">
        <f t="shared" si="7"/>
        <v>64</v>
      </c>
    </row>
    <row r="33" spans="1:13" ht="13.5" customHeight="1">
      <c r="A33" s="44" t="s">
        <v>165</v>
      </c>
      <c r="B33" s="10">
        <f t="shared" si="0"/>
        <v>8</v>
      </c>
      <c r="C33" s="10">
        <f t="shared" si="1"/>
        <v>8</v>
      </c>
      <c r="D33" s="10">
        <f t="shared" si="2"/>
        <v>5</v>
      </c>
      <c r="E33" s="10">
        <f t="shared" si="6"/>
        <v>3</v>
      </c>
      <c r="F33" s="10">
        <v>6</v>
      </c>
      <c r="G33" s="10">
        <f t="shared" si="3"/>
        <v>6</v>
      </c>
      <c r="H33" s="10">
        <v>4</v>
      </c>
      <c r="I33" s="10">
        <f t="shared" si="4"/>
        <v>2</v>
      </c>
      <c r="J33" s="10">
        <v>2</v>
      </c>
      <c r="K33" s="11">
        <f t="shared" si="5"/>
        <v>2</v>
      </c>
      <c r="L33" s="11">
        <v>1</v>
      </c>
      <c r="M33" s="10">
        <f t="shared" si="7"/>
        <v>1</v>
      </c>
    </row>
    <row r="34" spans="1:13" ht="13.5" customHeight="1">
      <c r="A34" s="44" t="s">
        <v>166</v>
      </c>
      <c r="B34" s="10">
        <f t="shared" si="0"/>
        <v>52</v>
      </c>
      <c r="C34" s="10">
        <f t="shared" si="1"/>
        <v>52</v>
      </c>
      <c r="D34" s="10">
        <f t="shared" si="2"/>
        <v>37</v>
      </c>
      <c r="E34" s="10">
        <f t="shared" si="6"/>
        <v>15</v>
      </c>
      <c r="F34" s="10">
        <v>36</v>
      </c>
      <c r="G34" s="10">
        <f t="shared" si="3"/>
        <v>36</v>
      </c>
      <c r="H34" s="10">
        <v>27</v>
      </c>
      <c r="I34" s="10">
        <f t="shared" si="4"/>
        <v>9</v>
      </c>
      <c r="J34" s="10">
        <v>16</v>
      </c>
      <c r="K34" s="11">
        <f t="shared" si="5"/>
        <v>16</v>
      </c>
      <c r="L34" s="11">
        <v>10</v>
      </c>
      <c r="M34" s="10">
        <f t="shared" si="7"/>
        <v>6</v>
      </c>
    </row>
    <row r="35" spans="1:13" ht="13.5" customHeight="1">
      <c r="A35" s="44" t="s">
        <v>267</v>
      </c>
      <c r="B35" s="10">
        <f t="shared" si="0"/>
        <v>4</v>
      </c>
      <c r="C35" s="10">
        <f t="shared" si="1"/>
        <v>4</v>
      </c>
      <c r="D35" s="10">
        <v>1</v>
      </c>
      <c r="E35" s="10">
        <f t="shared" si="6"/>
        <v>3</v>
      </c>
      <c r="F35" s="10">
        <v>2</v>
      </c>
      <c r="G35" s="10" t="e">
        <f t="shared" si="3"/>
        <v>#VALUE!</v>
      </c>
      <c r="H35" s="10" t="s">
        <v>44</v>
      </c>
      <c r="I35" s="10">
        <v>2</v>
      </c>
      <c r="J35" s="10">
        <v>2</v>
      </c>
      <c r="K35" s="11">
        <f t="shared" si="5"/>
        <v>2</v>
      </c>
      <c r="L35" s="11">
        <v>1</v>
      </c>
      <c r="M35" s="10">
        <f t="shared" si="7"/>
        <v>1</v>
      </c>
    </row>
    <row r="36" spans="1:13" ht="13.5" customHeight="1">
      <c r="A36" s="44" t="s">
        <v>12</v>
      </c>
      <c r="B36" s="10">
        <f t="shared" si="0"/>
        <v>225</v>
      </c>
      <c r="C36" s="10">
        <f t="shared" si="1"/>
        <v>225</v>
      </c>
      <c r="D36" s="10">
        <f t="shared" si="2"/>
        <v>127</v>
      </c>
      <c r="E36" s="10">
        <f t="shared" si="6"/>
        <v>98</v>
      </c>
      <c r="F36" s="10">
        <v>56</v>
      </c>
      <c r="G36" s="10">
        <f t="shared" si="3"/>
        <v>56</v>
      </c>
      <c r="H36" s="10">
        <v>35</v>
      </c>
      <c r="I36" s="10">
        <f t="shared" si="4"/>
        <v>21</v>
      </c>
      <c r="J36" s="10">
        <v>169</v>
      </c>
      <c r="K36" s="11">
        <f t="shared" si="5"/>
        <v>169</v>
      </c>
      <c r="L36" s="11">
        <v>92</v>
      </c>
      <c r="M36" s="10">
        <f t="shared" si="7"/>
        <v>77</v>
      </c>
    </row>
    <row r="37" spans="1:13" ht="13.5" customHeight="1">
      <c r="A37" s="44" t="s">
        <v>300</v>
      </c>
      <c r="B37" s="10">
        <v>1</v>
      </c>
      <c r="C37" s="10" t="e">
        <f t="shared" si="1"/>
        <v>#VALUE!</v>
      </c>
      <c r="D37" s="10">
        <v>1</v>
      </c>
      <c r="E37" s="10" t="s">
        <v>44</v>
      </c>
      <c r="F37" s="10" t="s">
        <v>44</v>
      </c>
      <c r="G37" s="10" t="s">
        <v>44</v>
      </c>
      <c r="H37" s="10" t="s">
        <v>44</v>
      </c>
      <c r="I37" s="10" t="s">
        <v>44</v>
      </c>
      <c r="J37" s="10">
        <v>1</v>
      </c>
      <c r="K37" s="11" t="e">
        <f t="shared" si="5"/>
        <v>#VALUE!</v>
      </c>
      <c r="L37" s="11">
        <v>1</v>
      </c>
      <c r="M37" s="10" t="s">
        <v>44</v>
      </c>
    </row>
    <row r="38" spans="1:13" ht="13.5" customHeight="1">
      <c r="A38" s="44" t="s">
        <v>301</v>
      </c>
      <c r="B38" s="10">
        <f t="shared" si="0"/>
        <v>11</v>
      </c>
      <c r="C38" s="10">
        <f t="shared" si="1"/>
        <v>11</v>
      </c>
      <c r="D38" s="10">
        <f t="shared" si="2"/>
        <v>7</v>
      </c>
      <c r="E38" s="10">
        <f t="shared" si="6"/>
        <v>4</v>
      </c>
      <c r="F38" s="10">
        <v>7</v>
      </c>
      <c r="G38" s="10">
        <f t="shared" si="3"/>
        <v>7</v>
      </c>
      <c r="H38" s="10">
        <v>6</v>
      </c>
      <c r="I38" s="10">
        <f t="shared" si="4"/>
        <v>1</v>
      </c>
      <c r="J38" s="10">
        <v>4</v>
      </c>
      <c r="K38" s="11">
        <f t="shared" si="5"/>
        <v>4</v>
      </c>
      <c r="L38" s="11">
        <v>1</v>
      </c>
      <c r="M38" s="10">
        <f t="shared" si="7"/>
        <v>3</v>
      </c>
    </row>
    <row r="39" spans="1:13" ht="13.5" customHeight="1">
      <c r="A39" s="44" t="s">
        <v>279</v>
      </c>
      <c r="B39" s="10">
        <v>1</v>
      </c>
      <c r="C39" s="10" t="e">
        <f t="shared" si="1"/>
        <v>#VALUE!</v>
      </c>
      <c r="D39" s="10">
        <v>1</v>
      </c>
      <c r="E39" s="10" t="s">
        <v>44</v>
      </c>
      <c r="F39" s="10">
        <v>1</v>
      </c>
      <c r="G39" s="10" t="e">
        <f t="shared" si="3"/>
        <v>#VALUE!</v>
      </c>
      <c r="H39" s="10">
        <v>1</v>
      </c>
      <c r="I39" s="10" t="s">
        <v>44</v>
      </c>
      <c r="J39" s="10" t="s">
        <v>44</v>
      </c>
      <c r="K39" s="10" t="s">
        <v>44</v>
      </c>
      <c r="L39" s="11" t="s">
        <v>44</v>
      </c>
      <c r="M39" s="10" t="s">
        <v>44</v>
      </c>
    </row>
    <row r="40" spans="1:13" ht="13.5" customHeight="1">
      <c r="A40" s="44" t="s">
        <v>384</v>
      </c>
      <c r="B40" s="10">
        <f t="shared" si="0"/>
        <v>8</v>
      </c>
      <c r="C40" s="10">
        <f t="shared" si="1"/>
        <v>8</v>
      </c>
      <c r="D40" s="10">
        <v>4</v>
      </c>
      <c r="E40" s="10">
        <f t="shared" si="6"/>
        <v>4</v>
      </c>
      <c r="F40" s="10">
        <v>7</v>
      </c>
      <c r="G40" s="10">
        <f t="shared" si="3"/>
        <v>7</v>
      </c>
      <c r="H40" s="10">
        <v>4</v>
      </c>
      <c r="I40" s="10">
        <f t="shared" si="4"/>
        <v>3</v>
      </c>
      <c r="J40" s="10">
        <v>1</v>
      </c>
      <c r="K40" s="11" t="e">
        <f t="shared" si="5"/>
        <v>#VALUE!</v>
      </c>
      <c r="L40" s="11" t="s">
        <v>44</v>
      </c>
      <c r="M40" s="10">
        <v>1</v>
      </c>
    </row>
    <row r="41" spans="1:13" ht="13.5" customHeight="1">
      <c r="A41" s="44" t="s">
        <v>376</v>
      </c>
      <c r="B41" s="10">
        <f t="shared" si="0"/>
        <v>11</v>
      </c>
      <c r="C41" s="10">
        <f t="shared" si="1"/>
        <v>11</v>
      </c>
      <c r="D41" s="10">
        <f t="shared" si="2"/>
        <v>7</v>
      </c>
      <c r="E41" s="10">
        <f t="shared" si="6"/>
        <v>4</v>
      </c>
      <c r="F41" s="10">
        <v>7</v>
      </c>
      <c r="G41" s="10">
        <f t="shared" si="3"/>
        <v>7</v>
      </c>
      <c r="H41" s="10">
        <v>5</v>
      </c>
      <c r="I41" s="10">
        <f t="shared" si="4"/>
        <v>2</v>
      </c>
      <c r="J41" s="10">
        <v>4</v>
      </c>
      <c r="K41" s="11">
        <f t="shared" si="5"/>
        <v>4</v>
      </c>
      <c r="L41" s="11">
        <v>2</v>
      </c>
      <c r="M41" s="10">
        <f t="shared" si="7"/>
        <v>2</v>
      </c>
    </row>
    <row r="42" spans="1:13" ht="25.5" customHeight="1">
      <c r="A42" s="44" t="s">
        <v>385</v>
      </c>
      <c r="B42" s="10">
        <f t="shared" si="0"/>
        <v>19</v>
      </c>
      <c r="C42" s="10">
        <f t="shared" si="1"/>
        <v>19</v>
      </c>
      <c r="D42" s="10">
        <f t="shared" si="2"/>
        <v>8</v>
      </c>
      <c r="E42" s="10">
        <f t="shared" si="6"/>
        <v>11</v>
      </c>
      <c r="F42" s="10">
        <v>10</v>
      </c>
      <c r="G42" s="10">
        <f t="shared" si="3"/>
        <v>10</v>
      </c>
      <c r="H42" s="10">
        <v>4</v>
      </c>
      <c r="I42" s="10">
        <f t="shared" si="4"/>
        <v>6</v>
      </c>
      <c r="J42" s="10">
        <v>9</v>
      </c>
      <c r="K42" s="11">
        <f t="shared" si="5"/>
        <v>9</v>
      </c>
      <c r="L42" s="11">
        <v>4</v>
      </c>
      <c r="M42" s="10">
        <f t="shared" si="7"/>
        <v>5</v>
      </c>
    </row>
    <row r="43" spans="1:13" ht="13.5" customHeight="1">
      <c r="A43" s="44" t="s">
        <v>214</v>
      </c>
      <c r="B43" s="10">
        <f t="shared" si="0"/>
        <v>788</v>
      </c>
      <c r="C43" s="10">
        <f t="shared" si="1"/>
        <v>788</v>
      </c>
      <c r="D43" s="10">
        <f t="shared" si="2"/>
        <v>394</v>
      </c>
      <c r="E43" s="10">
        <f t="shared" si="6"/>
        <v>394</v>
      </c>
      <c r="F43" s="10">
        <v>665</v>
      </c>
      <c r="G43" s="10">
        <f t="shared" si="3"/>
        <v>665</v>
      </c>
      <c r="H43" s="10">
        <v>327</v>
      </c>
      <c r="I43" s="10">
        <f t="shared" si="4"/>
        <v>338</v>
      </c>
      <c r="J43" s="10">
        <v>123</v>
      </c>
      <c r="K43" s="11">
        <f t="shared" si="5"/>
        <v>123</v>
      </c>
      <c r="L43" s="11">
        <v>67</v>
      </c>
      <c r="M43" s="10">
        <f t="shared" si="7"/>
        <v>56</v>
      </c>
    </row>
    <row r="44" spans="1:13" ht="13.5" customHeight="1">
      <c r="A44" s="44" t="s">
        <v>377</v>
      </c>
      <c r="B44" s="10">
        <f t="shared" si="0"/>
        <v>139</v>
      </c>
      <c r="C44" s="10">
        <f t="shared" si="1"/>
        <v>139</v>
      </c>
      <c r="D44" s="10">
        <f t="shared" si="2"/>
        <v>84</v>
      </c>
      <c r="E44" s="10">
        <f t="shared" si="6"/>
        <v>55</v>
      </c>
      <c r="F44" s="10">
        <v>85</v>
      </c>
      <c r="G44" s="10">
        <f t="shared" si="3"/>
        <v>85</v>
      </c>
      <c r="H44" s="10">
        <v>56</v>
      </c>
      <c r="I44" s="10">
        <f t="shared" si="4"/>
        <v>29</v>
      </c>
      <c r="J44" s="10">
        <v>54</v>
      </c>
      <c r="K44" s="11">
        <f t="shared" si="5"/>
        <v>54</v>
      </c>
      <c r="L44" s="11">
        <v>28</v>
      </c>
      <c r="M44" s="10">
        <f t="shared" si="7"/>
        <v>26</v>
      </c>
    </row>
    <row r="45" spans="1:13" ht="13.5" customHeight="1">
      <c r="A45" s="44" t="s">
        <v>302</v>
      </c>
      <c r="B45" s="10">
        <v>1</v>
      </c>
      <c r="C45" s="10" t="e">
        <f t="shared" si="1"/>
        <v>#VALUE!</v>
      </c>
      <c r="D45" s="10">
        <v>1</v>
      </c>
      <c r="E45" s="10" t="s">
        <v>44</v>
      </c>
      <c r="F45" s="10" t="s">
        <v>44</v>
      </c>
      <c r="G45" s="10" t="s">
        <v>44</v>
      </c>
      <c r="H45" s="10" t="s">
        <v>44</v>
      </c>
      <c r="I45" s="10" t="s">
        <v>44</v>
      </c>
      <c r="J45" s="10">
        <v>1</v>
      </c>
      <c r="K45" s="11" t="e">
        <f t="shared" si="5"/>
        <v>#VALUE!</v>
      </c>
      <c r="L45" s="11">
        <v>1</v>
      </c>
      <c r="M45" s="10" t="s">
        <v>44</v>
      </c>
    </row>
    <row r="46" spans="1:13" ht="13.5" customHeight="1">
      <c r="A46" s="44" t="s">
        <v>270</v>
      </c>
      <c r="B46" s="10">
        <f t="shared" si="0"/>
        <v>3</v>
      </c>
      <c r="C46" s="10">
        <f t="shared" si="1"/>
        <v>3</v>
      </c>
      <c r="D46" s="10">
        <f t="shared" si="2"/>
        <v>1</v>
      </c>
      <c r="E46" s="10">
        <f t="shared" si="6"/>
        <v>2</v>
      </c>
      <c r="F46" s="10">
        <v>2</v>
      </c>
      <c r="G46" s="10">
        <f t="shared" si="3"/>
        <v>2</v>
      </c>
      <c r="H46" s="10">
        <v>1</v>
      </c>
      <c r="I46" s="10">
        <f t="shared" si="4"/>
        <v>1</v>
      </c>
      <c r="J46" s="10">
        <v>1</v>
      </c>
      <c r="K46" s="11">
        <f t="shared" si="5"/>
        <v>1</v>
      </c>
      <c r="L46" s="11"/>
      <c r="M46" s="10">
        <f t="shared" si="7"/>
        <v>1</v>
      </c>
    </row>
    <row r="47" spans="1:13" ht="13.5" customHeight="1">
      <c r="A47" s="44" t="s">
        <v>386</v>
      </c>
      <c r="B47" s="10">
        <f t="shared" si="0"/>
        <v>8</v>
      </c>
      <c r="C47" s="10">
        <f t="shared" si="1"/>
        <v>8</v>
      </c>
      <c r="D47" s="10">
        <f t="shared" si="2"/>
        <v>5</v>
      </c>
      <c r="E47" s="10">
        <f t="shared" si="6"/>
        <v>3</v>
      </c>
      <c r="F47" s="10">
        <v>3</v>
      </c>
      <c r="G47" s="10">
        <f t="shared" si="3"/>
        <v>3</v>
      </c>
      <c r="H47" s="10">
        <v>1</v>
      </c>
      <c r="I47" s="10">
        <f t="shared" si="4"/>
        <v>2</v>
      </c>
      <c r="J47" s="10">
        <v>5</v>
      </c>
      <c r="K47" s="11">
        <f t="shared" si="5"/>
        <v>5</v>
      </c>
      <c r="L47" s="11">
        <v>4</v>
      </c>
      <c r="M47" s="10">
        <f t="shared" si="7"/>
        <v>1</v>
      </c>
    </row>
    <row r="48" spans="1:13" ht="13.5" customHeight="1">
      <c r="A48" s="44" t="s">
        <v>216</v>
      </c>
      <c r="B48" s="10">
        <f t="shared" si="0"/>
        <v>25</v>
      </c>
      <c r="C48" s="10">
        <f t="shared" si="1"/>
        <v>25</v>
      </c>
      <c r="D48" s="10">
        <f t="shared" si="2"/>
        <v>16</v>
      </c>
      <c r="E48" s="10">
        <f t="shared" si="6"/>
        <v>9</v>
      </c>
      <c r="F48" s="10">
        <v>20</v>
      </c>
      <c r="G48" s="10">
        <f t="shared" si="3"/>
        <v>20</v>
      </c>
      <c r="H48" s="10">
        <v>13</v>
      </c>
      <c r="I48" s="10">
        <f t="shared" si="4"/>
        <v>7</v>
      </c>
      <c r="J48" s="10">
        <v>5</v>
      </c>
      <c r="K48" s="11">
        <f t="shared" si="5"/>
        <v>5</v>
      </c>
      <c r="L48" s="11">
        <v>3</v>
      </c>
      <c r="M48" s="10">
        <f t="shared" si="7"/>
        <v>2</v>
      </c>
    </row>
    <row r="49" spans="1:13" ht="13.5" customHeight="1">
      <c r="A49" s="44" t="s">
        <v>240</v>
      </c>
      <c r="B49" s="10">
        <f t="shared" si="0"/>
        <v>18</v>
      </c>
      <c r="C49" s="10">
        <f t="shared" si="1"/>
        <v>18</v>
      </c>
      <c r="D49" s="10">
        <f t="shared" si="2"/>
        <v>13</v>
      </c>
      <c r="E49" s="10">
        <f t="shared" si="6"/>
        <v>5</v>
      </c>
      <c r="F49" s="10">
        <v>12</v>
      </c>
      <c r="G49" s="10">
        <f t="shared" si="3"/>
        <v>12</v>
      </c>
      <c r="H49" s="10">
        <v>8</v>
      </c>
      <c r="I49" s="10">
        <f t="shared" si="4"/>
        <v>4</v>
      </c>
      <c r="J49" s="10">
        <v>6</v>
      </c>
      <c r="K49" s="11">
        <f t="shared" si="5"/>
        <v>6</v>
      </c>
      <c r="L49" s="11">
        <v>5</v>
      </c>
      <c r="M49" s="10">
        <f t="shared" si="7"/>
        <v>1</v>
      </c>
    </row>
    <row r="50" spans="1:13" ht="13.5" customHeight="1">
      <c r="A50" s="44" t="s">
        <v>241</v>
      </c>
      <c r="B50" s="10">
        <f t="shared" si="0"/>
        <v>27</v>
      </c>
      <c r="C50" s="10">
        <f t="shared" si="1"/>
        <v>27</v>
      </c>
      <c r="D50" s="10">
        <f t="shared" si="2"/>
        <v>10</v>
      </c>
      <c r="E50" s="10">
        <f t="shared" si="6"/>
        <v>17</v>
      </c>
      <c r="F50" s="10">
        <v>20</v>
      </c>
      <c r="G50" s="10">
        <f t="shared" si="3"/>
        <v>20</v>
      </c>
      <c r="H50" s="10">
        <v>7</v>
      </c>
      <c r="I50" s="10">
        <f t="shared" si="4"/>
        <v>13</v>
      </c>
      <c r="J50" s="10">
        <v>7</v>
      </c>
      <c r="K50" s="11">
        <f t="shared" si="5"/>
        <v>7</v>
      </c>
      <c r="L50" s="11">
        <v>3</v>
      </c>
      <c r="M50" s="10">
        <f t="shared" si="7"/>
        <v>4</v>
      </c>
    </row>
    <row r="51" spans="1:13" ht="13.5" customHeight="1">
      <c r="A51" s="44" t="s">
        <v>378</v>
      </c>
      <c r="B51" s="10">
        <f t="shared" si="0"/>
        <v>34</v>
      </c>
      <c r="C51" s="10">
        <f aca="true" t="shared" si="8" ref="C51:C102">D51+E51</f>
        <v>34</v>
      </c>
      <c r="D51" s="10">
        <f t="shared" si="2"/>
        <v>20</v>
      </c>
      <c r="E51" s="10">
        <f t="shared" si="6"/>
        <v>14</v>
      </c>
      <c r="F51" s="10">
        <v>14</v>
      </c>
      <c r="G51" s="10">
        <f aca="true" t="shared" si="9" ref="G51:G102">H51+I51</f>
        <v>14</v>
      </c>
      <c r="H51" s="10">
        <v>6</v>
      </c>
      <c r="I51" s="10">
        <f aca="true" t="shared" si="10" ref="I51:I102">F51-H51</f>
        <v>8</v>
      </c>
      <c r="J51" s="10">
        <v>20</v>
      </c>
      <c r="K51" s="11">
        <f aca="true" t="shared" si="11" ref="K51:K102">L51+M51</f>
        <v>20</v>
      </c>
      <c r="L51" s="11">
        <v>14</v>
      </c>
      <c r="M51" s="10">
        <f>J51-L51</f>
        <v>6</v>
      </c>
    </row>
    <row r="52" spans="1:13" ht="25.5" customHeight="1">
      <c r="A52" s="47" t="s">
        <v>242</v>
      </c>
      <c r="B52" s="10">
        <f t="shared" si="0"/>
        <v>4</v>
      </c>
      <c r="C52" s="10">
        <f t="shared" si="8"/>
        <v>4</v>
      </c>
      <c r="D52" s="10">
        <f t="shared" si="2"/>
        <v>3</v>
      </c>
      <c r="E52" s="10">
        <v>1</v>
      </c>
      <c r="F52" s="10">
        <v>1</v>
      </c>
      <c r="G52" s="10" t="e">
        <f t="shared" si="9"/>
        <v>#VALUE!</v>
      </c>
      <c r="H52" s="10">
        <v>1</v>
      </c>
      <c r="I52" s="10" t="s">
        <v>44</v>
      </c>
      <c r="J52" s="10">
        <v>3</v>
      </c>
      <c r="K52" s="11">
        <f t="shared" si="11"/>
        <v>3</v>
      </c>
      <c r="L52" s="11">
        <v>2</v>
      </c>
      <c r="M52" s="10">
        <f>J52-L52</f>
        <v>1</v>
      </c>
    </row>
    <row r="53" spans="1:13" ht="25.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25.5" customHeight="1">
      <c r="A54" s="5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25.5" customHeight="1">
      <c r="A55" s="5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2.75" customHeight="1">
      <c r="A56" s="50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3.5" customHeight="1">
      <c r="A57" s="44" t="s">
        <v>177</v>
      </c>
      <c r="B57" s="10">
        <f t="shared" si="0"/>
        <v>88</v>
      </c>
      <c r="C57" s="10">
        <f t="shared" si="8"/>
        <v>88</v>
      </c>
      <c r="D57" s="10">
        <f t="shared" si="2"/>
        <v>59</v>
      </c>
      <c r="E57" s="10">
        <f t="shared" si="6"/>
        <v>29</v>
      </c>
      <c r="F57" s="10">
        <v>61</v>
      </c>
      <c r="G57" s="10">
        <f t="shared" si="9"/>
        <v>61</v>
      </c>
      <c r="H57" s="10">
        <v>37</v>
      </c>
      <c r="I57" s="10">
        <f t="shared" si="10"/>
        <v>24</v>
      </c>
      <c r="J57" s="10">
        <v>27</v>
      </c>
      <c r="K57" s="11">
        <f t="shared" si="11"/>
        <v>27</v>
      </c>
      <c r="L57" s="11">
        <v>22</v>
      </c>
      <c r="M57" s="10">
        <f>J57-L57</f>
        <v>5</v>
      </c>
    </row>
    <row r="58" spans="1:13" ht="25.5" customHeight="1">
      <c r="A58" s="44" t="s">
        <v>178</v>
      </c>
      <c r="B58" s="10">
        <f t="shared" si="0"/>
        <v>275</v>
      </c>
      <c r="C58" s="10">
        <f t="shared" si="8"/>
        <v>275</v>
      </c>
      <c r="D58" s="10">
        <f t="shared" si="2"/>
        <v>122</v>
      </c>
      <c r="E58" s="10">
        <f t="shared" si="6"/>
        <v>153</v>
      </c>
      <c r="F58" s="10">
        <v>125</v>
      </c>
      <c r="G58" s="10">
        <f t="shared" si="9"/>
        <v>125</v>
      </c>
      <c r="H58" s="10">
        <v>52</v>
      </c>
      <c r="I58" s="10">
        <f t="shared" si="10"/>
        <v>73</v>
      </c>
      <c r="J58" s="10">
        <v>150</v>
      </c>
      <c r="K58" s="11">
        <f t="shared" si="11"/>
        <v>150</v>
      </c>
      <c r="L58" s="11">
        <v>70</v>
      </c>
      <c r="M58" s="10">
        <f>J58-L58</f>
        <v>80</v>
      </c>
    </row>
    <row r="59" spans="1:13" ht="13.5" customHeight="1">
      <c r="A59" s="44" t="s">
        <v>245</v>
      </c>
      <c r="B59" s="10">
        <v>3</v>
      </c>
      <c r="C59" s="10">
        <f t="shared" si="8"/>
        <v>3</v>
      </c>
      <c r="D59" s="10">
        <v>1</v>
      </c>
      <c r="E59" s="10">
        <v>2</v>
      </c>
      <c r="F59" s="10">
        <v>3</v>
      </c>
      <c r="G59" s="10">
        <f t="shared" si="9"/>
        <v>3</v>
      </c>
      <c r="H59" s="10">
        <v>1</v>
      </c>
      <c r="I59" s="10">
        <f t="shared" si="10"/>
        <v>2</v>
      </c>
      <c r="J59" s="10" t="s">
        <v>44</v>
      </c>
      <c r="K59" s="10" t="s">
        <v>44</v>
      </c>
      <c r="L59" s="11" t="s">
        <v>44</v>
      </c>
      <c r="M59" s="10" t="s">
        <v>44</v>
      </c>
    </row>
    <row r="60" spans="1:13" ht="13.5" customHeight="1">
      <c r="A60" s="44" t="s">
        <v>181</v>
      </c>
      <c r="B60" s="10">
        <f t="shared" si="0"/>
        <v>153</v>
      </c>
      <c r="C60" s="10">
        <f t="shared" si="8"/>
        <v>153</v>
      </c>
      <c r="D60" s="10">
        <f t="shared" si="2"/>
        <v>86</v>
      </c>
      <c r="E60" s="10">
        <f t="shared" si="6"/>
        <v>67</v>
      </c>
      <c r="F60" s="10">
        <v>84</v>
      </c>
      <c r="G60" s="10">
        <f t="shared" si="9"/>
        <v>84</v>
      </c>
      <c r="H60" s="10">
        <v>49</v>
      </c>
      <c r="I60" s="10">
        <f t="shared" si="10"/>
        <v>35</v>
      </c>
      <c r="J60" s="10">
        <v>69</v>
      </c>
      <c r="K60" s="11">
        <f t="shared" si="11"/>
        <v>69</v>
      </c>
      <c r="L60" s="11">
        <v>37</v>
      </c>
      <c r="M60" s="10">
        <f>J60-L60</f>
        <v>32</v>
      </c>
    </row>
    <row r="61" spans="1:13" ht="13.5" customHeight="1">
      <c r="A61" s="44" t="s">
        <v>182</v>
      </c>
      <c r="B61" s="10">
        <v>1</v>
      </c>
      <c r="C61" s="10" t="e">
        <f t="shared" si="8"/>
        <v>#VALUE!</v>
      </c>
      <c r="D61" s="10">
        <v>1</v>
      </c>
      <c r="E61" s="10" t="s">
        <v>44</v>
      </c>
      <c r="F61" s="10" t="s">
        <v>44</v>
      </c>
      <c r="G61" s="10" t="s">
        <v>44</v>
      </c>
      <c r="H61" s="10" t="s">
        <v>44</v>
      </c>
      <c r="I61" s="10" t="s">
        <v>44</v>
      </c>
      <c r="J61" s="10">
        <v>1</v>
      </c>
      <c r="K61" s="11" t="e">
        <f t="shared" si="11"/>
        <v>#VALUE!</v>
      </c>
      <c r="L61" s="11">
        <v>1</v>
      </c>
      <c r="M61" s="10" t="s">
        <v>44</v>
      </c>
    </row>
    <row r="62" spans="1:13" ht="13.5" customHeight="1">
      <c r="A62" s="44" t="s">
        <v>281</v>
      </c>
      <c r="B62" s="10">
        <v>1</v>
      </c>
      <c r="C62" s="10" t="e">
        <f t="shared" si="8"/>
        <v>#VALUE!</v>
      </c>
      <c r="D62" s="10" t="s">
        <v>44</v>
      </c>
      <c r="E62" s="10">
        <v>1</v>
      </c>
      <c r="F62" s="10">
        <v>1</v>
      </c>
      <c r="G62" s="10" t="e">
        <f t="shared" si="9"/>
        <v>#VALUE!</v>
      </c>
      <c r="H62" s="10" t="s">
        <v>44</v>
      </c>
      <c r="I62" s="10">
        <v>1</v>
      </c>
      <c r="J62" s="10" t="s">
        <v>44</v>
      </c>
      <c r="K62" s="10" t="s">
        <v>44</v>
      </c>
      <c r="L62" s="11" t="s">
        <v>44</v>
      </c>
      <c r="M62" s="10" t="s">
        <v>44</v>
      </c>
    </row>
    <row r="63" spans="1:13" ht="13.5" customHeight="1">
      <c r="A63" s="44" t="s">
        <v>303</v>
      </c>
      <c r="B63" s="10">
        <v>1</v>
      </c>
      <c r="C63" s="10" t="e">
        <f t="shared" si="8"/>
        <v>#VALUE!</v>
      </c>
      <c r="D63" s="10">
        <v>1</v>
      </c>
      <c r="E63" s="10" t="s">
        <v>44</v>
      </c>
      <c r="F63" s="10" t="s">
        <v>44</v>
      </c>
      <c r="G63" s="10" t="s">
        <v>44</v>
      </c>
      <c r="H63" s="10" t="s">
        <v>44</v>
      </c>
      <c r="I63" s="10" t="s">
        <v>44</v>
      </c>
      <c r="J63" s="10">
        <v>1</v>
      </c>
      <c r="K63" s="11" t="e">
        <f t="shared" si="11"/>
        <v>#VALUE!</v>
      </c>
      <c r="L63" s="11">
        <v>1</v>
      </c>
      <c r="M63" s="10" t="s">
        <v>44</v>
      </c>
    </row>
    <row r="64" spans="1:13" ht="13.5" customHeight="1">
      <c r="A64" s="44" t="s">
        <v>183</v>
      </c>
      <c r="B64" s="10">
        <f t="shared" si="0"/>
        <v>55</v>
      </c>
      <c r="C64" s="10">
        <f t="shared" si="8"/>
        <v>55</v>
      </c>
      <c r="D64" s="10">
        <f t="shared" si="2"/>
        <v>34</v>
      </c>
      <c r="E64" s="10">
        <f t="shared" si="6"/>
        <v>21</v>
      </c>
      <c r="F64" s="10">
        <v>31</v>
      </c>
      <c r="G64" s="10">
        <f t="shared" si="9"/>
        <v>31</v>
      </c>
      <c r="H64" s="10">
        <v>18</v>
      </c>
      <c r="I64" s="10">
        <f t="shared" si="10"/>
        <v>13</v>
      </c>
      <c r="J64" s="10">
        <v>24</v>
      </c>
      <c r="K64" s="11">
        <f t="shared" si="11"/>
        <v>24</v>
      </c>
      <c r="L64" s="11">
        <v>16</v>
      </c>
      <c r="M64" s="10">
        <f>J64-L64</f>
        <v>8</v>
      </c>
    </row>
    <row r="65" spans="1:13" ht="13.5" customHeight="1">
      <c r="A65" s="44" t="s">
        <v>304</v>
      </c>
      <c r="B65" s="10">
        <v>1</v>
      </c>
      <c r="C65" s="10" t="e">
        <f t="shared" si="8"/>
        <v>#VALUE!</v>
      </c>
      <c r="D65" s="10">
        <v>1</v>
      </c>
      <c r="E65" s="10" t="s">
        <v>44</v>
      </c>
      <c r="F65" s="10">
        <v>1</v>
      </c>
      <c r="G65" s="10" t="e">
        <f t="shared" si="9"/>
        <v>#VALUE!</v>
      </c>
      <c r="H65" s="10">
        <v>1</v>
      </c>
      <c r="I65" s="10" t="s">
        <v>44</v>
      </c>
      <c r="J65" s="10" t="s">
        <v>44</v>
      </c>
      <c r="K65" s="10" t="s">
        <v>44</v>
      </c>
      <c r="L65" s="11" t="s">
        <v>44</v>
      </c>
      <c r="M65" s="10" t="s">
        <v>44</v>
      </c>
    </row>
    <row r="66" spans="1:13" ht="13.5" customHeight="1">
      <c r="A66" s="44" t="s">
        <v>110</v>
      </c>
      <c r="B66" s="10">
        <f t="shared" si="0"/>
        <v>68</v>
      </c>
      <c r="C66" s="10">
        <f t="shared" si="8"/>
        <v>68</v>
      </c>
      <c r="D66" s="10">
        <f t="shared" si="2"/>
        <v>37</v>
      </c>
      <c r="E66" s="10">
        <f t="shared" si="6"/>
        <v>31</v>
      </c>
      <c r="F66" s="10">
        <v>44</v>
      </c>
      <c r="G66" s="10">
        <f t="shared" si="9"/>
        <v>44</v>
      </c>
      <c r="H66" s="10">
        <v>22</v>
      </c>
      <c r="I66" s="10">
        <f t="shared" si="10"/>
        <v>22</v>
      </c>
      <c r="J66" s="10">
        <v>24</v>
      </c>
      <c r="K66" s="11">
        <f t="shared" si="11"/>
        <v>24</v>
      </c>
      <c r="L66" s="11">
        <v>15</v>
      </c>
      <c r="M66" s="10">
        <f>J66-L66</f>
        <v>9</v>
      </c>
    </row>
    <row r="67" spans="1:13" ht="13.5" customHeight="1">
      <c r="A67" s="44" t="s">
        <v>291</v>
      </c>
      <c r="B67" s="10">
        <v>7</v>
      </c>
      <c r="C67" s="10">
        <f t="shared" si="8"/>
        <v>7</v>
      </c>
      <c r="D67" s="10">
        <v>4</v>
      </c>
      <c r="E67" s="10">
        <v>3</v>
      </c>
      <c r="F67" s="10">
        <v>7</v>
      </c>
      <c r="G67" s="10">
        <f t="shared" si="9"/>
        <v>7</v>
      </c>
      <c r="H67" s="10">
        <v>4</v>
      </c>
      <c r="I67" s="10">
        <f t="shared" si="10"/>
        <v>3</v>
      </c>
      <c r="J67" s="10" t="s">
        <v>44</v>
      </c>
      <c r="K67" s="10" t="s">
        <v>44</v>
      </c>
      <c r="L67" s="11" t="s">
        <v>44</v>
      </c>
      <c r="M67" s="10" t="s">
        <v>44</v>
      </c>
    </row>
    <row r="68" spans="1:13" ht="13.5" customHeight="1">
      <c r="A68" s="44" t="s">
        <v>220</v>
      </c>
      <c r="B68" s="10">
        <f t="shared" si="0"/>
        <v>56887</v>
      </c>
      <c r="C68" s="10">
        <f t="shared" si="8"/>
        <v>56887</v>
      </c>
      <c r="D68" s="10">
        <f t="shared" si="2"/>
        <v>28444</v>
      </c>
      <c r="E68" s="10">
        <f t="shared" si="6"/>
        <v>28443</v>
      </c>
      <c r="F68" s="10">
        <v>36041</v>
      </c>
      <c r="G68" s="10">
        <f t="shared" si="9"/>
        <v>36041</v>
      </c>
      <c r="H68" s="10">
        <v>18078</v>
      </c>
      <c r="I68" s="10">
        <f t="shared" si="10"/>
        <v>17963</v>
      </c>
      <c r="J68" s="10">
        <v>20846</v>
      </c>
      <c r="K68" s="11">
        <f t="shared" si="11"/>
        <v>20846</v>
      </c>
      <c r="L68" s="11">
        <v>10366</v>
      </c>
      <c r="M68" s="10">
        <f>J68-L68</f>
        <v>10480</v>
      </c>
    </row>
    <row r="69" spans="1:13" ht="13.5" customHeight="1">
      <c r="A69" s="47" t="s">
        <v>14</v>
      </c>
      <c r="B69" s="10">
        <f t="shared" si="0"/>
        <v>14</v>
      </c>
      <c r="C69" s="10">
        <f t="shared" si="8"/>
        <v>14</v>
      </c>
      <c r="D69" s="10">
        <f t="shared" si="2"/>
        <v>9</v>
      </c>
      <c r="E69" s="10">
        <f t="shared" si="6"/>
        <v>5</v>
      </c>
      <c r="F69" s="10">
        <v>2</v>
      </c>
      <c r="G69" s="10">
        <f t="shared" si="9"/>
        <v>2</v>
      </c>
      <c r="H69" s="10">
        <v>1</v>
      </c>
      <c r="I69" s="10">
        <f t="shared" si="10"/>
        <v>1</v>
      </c>
      <c r="J69" s="10">
        <v>12</v>
      </c>
      <c r="K69" s="11">
        <f t="shared" si="11"/>
        <v>12</v>
      </c>
      <c r="L69" s="11">
        <v>8</v>
      </c>
      <c r="M69" s="10">
        <f>J69-L69</f>
        <v>4</v>
      </c>
    </row>
    <row r="70" spans="1:13" ht="13.5" customHeight="1">
      <c r="A70" s="44" t="s">
        <v>283</v>
      </c>
      <c r="B70" s="10">
        <v>1</v>
      </c>
      <c r="C70" s="10" t="e">
        <f t="shared" si="8"/>
        <v>#VALUE!</v>
      </c>
      <c r="D70" s="10">
        <v>1</v>
      </c>
      <c r="E70" s="10" t="s">
        <v>44</v>
      </c>
      <c r="F70" s="10">
        <v>1</v>
      </c>
      <c r="G70" s="10" t="e">
        <f t="shared" si="9"/>
        <v>#VALUE!</v>
      </c>
      <c r="H70" s="10">
        <v>1</v>
      </c>
      <c r="I70" s="10" t="s">
        <v>44</v>
      </c>
      <c r="J70" s="10" t="s">
        <v>44</v>
      </c>
      <c r="K70" s="10" t="s">
        <v>44</v>
      </c>
      <c r="L70" s="11" t="s">
        <v>44</v>
      </c>
      <c r="M70" s="10" t="s">
        <v>44</v>
      </c>
    </row>
    <row r="71" spans="1:13" ht="13.5" customHeight="1">
      <c r="A71" s="44" t="s">
        <v>368</v>
      </c>
      <c r="B71" s="10">
        <v>1</v>
      </c>
      <c r="C71" s="10" t="e">
        <f t="shared" si="8"/>
        <v>#VALUE!</v>
      </c>
      <c r="D71" s="10">
        <v>1</v>
      </c>
      <c r="E71" s="10" t="s">
        <v>44</v>
      </c>
      <c r="F71" s="10">
        <v>1</v>
      </c>
      <c r="G71" s="10" t="e">
        <f t="shared" si="9"/>
        <v>#VALUE!</v>
      </c>
      <c r="H71" s="10">
        <v>1</v>
      </c>
      <c r="I71" s="10" t="s">
        <v>44</v>
      </c>
      <c r="J71" s="10" t="s">
        <v>44</v>
      </c>
      <c r="K71" s="10" t="s">
        <v>44</v>
      </c>
      <c r="L71" s="11" t="s">
        <v>44</v>
      </c>
      <c r="M71" s="10" t="s">
        <v>44</v>
      </c>
    </row>
    <row r="72" spans="1:13" ht="24.75" customHeight="1">
      <c r="A72" s="44" t="s">
        <v>387</v>
      </c>
      <c r="B72" s="10">
        <v>2</v>
      </c>
      <c r="C72" s="10" t="e">
        <f t="shared" si="8"/>
        <v>#VALUE!</v>
      </c>
      <c r="D72" s="10">
        <v>2</v>
      </c>
      <c r="E72" s="10" t="s">
        <v>44</v>
      </c>
      <c r="F72" s="10">
        <v>2</v>
      </c>
      <c r="G72" s="10" t="e">
        <f t="shared" si="9"/>
        <v>#VALUE!</v>
      </c>
      <c r="H72" s="10">
        <v>2</v>
      </c>
      <c r="I72" s="10" t="s">
        <v>44</v>
      </c>
      <c r="J72" s="10" t="s">
        <v>44</v>
      </c>
      <c r="K72" s="10" t="s">
        <v>44</v>
      </c>
      <c r="L72" s="11" t="s">
        <v>44</v>
      </c>
      <c r="M72" s="10" t="s">
        <v>44</v>
      </c>
    </row>
    <row r="73" spans="1:13" ht="13.5" customHeight="1">
      <c r="A73" s="44" t="s">
        <v>305</v>
      </c>
      <c r="B73" s="10">
        <f t="shared" si="0"/>
        <v>14</v>
      </c>
      <c r="C73" s="10">
        <f t="shared" si="8"/>
        <v>14</v>
      </c>
      <c r="D73" s="10">
        <v>9</v>
      </c>
      <c r="E73" s="10">
        <f t="shared" si="6"/>
        <v>5</v>
      </c>
      <c r="F73" s="10">
        <v>13</v>
      </c>
      <c r="G73" s="10">
        <f t="shared" si="9"/>
        <v>13</v>
      </c>
      <c r="H73" s="10">
        <v>9</v>
      </c>
      <c r="I73" s="10">
        <f t="shared" si="10"/>
        <v>4</v>
      </c>
      <c r="J73" s="10">
        <v>1</v>
      </c>
      <c r="K73" s="11" t="e">
        <f t="shared" si="11"/>
        <v>#VALUE!</v>
      </c>
      <c r="L73" s="11" t="s">
        <v>44</v>
      </c>
      <c r="M73" s="10">
        <v>1</v>
      </c>
    </row>
    <row r="74" spans="1:13" ht="13.5" customHeight="1">
      <c r="A74" s="44" t="s">
        <v>306</v>
      </c>
      <c r="B74" s="10">
        <v>5</v>
      </c>
      <c r="C74" s="10">
        <f t="shared" si="8"/>
        <v>5</v>
      </c>
      <c r="D74" s="10">
        <v>4</v>
      </c>
      <c r="E74" s="10">
        <v>1</v>
      </c>
      <c r="F74" s="10">
        <v>5</v>
      </c>
      <c r="G74" s="10">
        <f t="shared" si="9"/>
        <v>5</v>
      </c>
      <c r="H74" s="10">
        <v>4</v>
      </c>
      <c r="I74" s="10">
        <f t="shared" si="10"/>
        <v>1</v>
      </c>
      <c r="J74" s="10" t="s">
        <v>44</v>
      </c>
      <c r="K74" s="10" t="s">
        <v>44</v>
      </c>
      <c r="L74" s="11" t="s">
        <v>44</v>
      </c>
      <c r="M74" s="10" t="s">
        <v>44</v>
      </c>
    </row>
    <row r="75" spans="1:13" ht="13.5" customHeight="1">
      <c r="A75" s="44" t="s">
        <v>379</v>
      </c>
      <c r="B75" s="10">
        <f aca="true" t="shared" si="12" ref="B75:B103">F75+J75</f>
        <v>582</v>
      </c>
      <c r="C75" s="10">
        <f t="shared" si="8"/>
        <v>582</v>
      </c>
      <c r="D75" s="10">
        <f aca="true" t="shared" si="13" ref="D75:D103">H75+L75</f>
        <v>318</v>
      </c>
      <c r="E75" s="10">
        <f aca="true" t="shared" si="14" ref="E75:E103">I75+M75</f>
        <v>264</v>
      </c>
      <c r="F75" s="10">
        <v>340</v>
      </c>
      <c r="G75" s="10">
        <f t="shared" si="9"/>
        <v>340</v>
      </c>
      <c r="H75" s="10">
        <v>182</v>
      </c>
      <c r="I75" s="10">
        <f t="shared" si="10"/>
        <v>158</v>
      </c>
      <c r="J75" s="10">
        <v>242</v>
      </c>
      <c r="K75" s="11">
        <f t="shared" si="11"/>
        <v>242</v>
      </c>
      <c r="L75" s="11">
        <v>136</v>
      </c>
      <c r="M75" s="10">
        <f>J75-L75</f>
        <v>106</v>
      </c>
    </row>
    <row r="76" spans="1:13" ht="13.5" customHeight="1">
      <c r="A76" s="44" t="s">
        <v>307</v>
      </c>
      <c r="B76" s="10">
        <v>1</v>
      </c>
      <c r="C76" s="10" t="e">
        <f t="shared" si="8"/>
        <v>#VALUE!</v>
      </c>
      <c r="D76" s="10">
        <v>1</v>
      </c>
      <c r="E76" s="10" t="s">
        <v>44</v>
      </c>
      <c r="F76" s="10" t="s">
        <v>44</v>
      </c>
      <c r="G76" s="10" t="s">
        <v>44</v>
      </c>
      <c r="H76" s="10" t="s">
        <v>44</v>
      </c>
      <c r="I76" s="10" t="s">
        <v>44</v>
      </c>
      <c r="J76" s="10">
        <v>1</v>
      </c>
      <c r="K76" s="11" t="e">
        <f t="shared" si="11"/>
        <v>#VALUE!</v>
      </c>
      <c r="L76" s="11">
        <v>1</v>
      </c>
      <c r="M76" s="10" t="s">
        <v>44</v>
      </c>
    </row>
    <row r="77" spans="1:13" ht="13.5" customHeight="1">
      <c r="A77" s="44" t="s">
        <v>308</v>
      </c>
      <c r="B77" s="10">
        <v>1</v>
      </c>
      <c r="C77" s="10" t="e">
        <f t="shared" si="8"/>
        <v>#VALUE!</v>
      </c>
      <c r="D77" s="10" t="s">
        <v>44</v>
      </c>
      <c r="E77" s="10">
        <v>1</v>
      </c>
      <c r="F77" s="10" t="s">
        <v>44</v>
      </c>
      <c r="G77" s="10" t="s">
        <v>44</v>
      </c>
      <c r="H77" s="10" t="s">
        <v>44</v>
      </c>
      <c r="I77" s="10" t="s">
        <v>44</v>
      </c>
      <c r="J77" s="10">
        <v>1</v>
      </c>
      <c r="K77" s="11" t="e">
        <f t="shared" si="11"/>
        <v>#VALUE!</v>
      </c>
      <c r="L77" s="11" t="s">
        <v>44</v>
      </c>
      <c r="M77" s="10">
        <v>1</v>
      </c>
    </row>
    <row r="78" spans="1:13" ht="13.5" customHeight="1">
      <c r="A78" s="44" t="s">
        <v>190</v>
      </c>
      <c r="B78" s="10">
        <f t="shared" si="12"/>
        <v>3</v>
      </c>
      <c r="C78" s="10" t="e">
        <f t="shared" si="8"/>
        <v>#VALUE!</v>
      </c>
      <c r="D78" s="10">
        <f t="shared" si="13"/>
        <v>3</v>
      </c>
      <c r="E78" s="10" t="s">
        <v>44</v>
      </c>
      <c r="F78" s="10">
        <v>1</v>
      </c>
      <c r="G78" s="10" t="e">
        <f t="shared" si="9"/>
        <v>#VALUE!</v>
      </c>
      <c r="H78" s="10">
        <v>1</v>
      </c>
      <c r="I78" s="10" t="s">
        <v>44</v>
      </c>
      <c r="J78" s="10">
        <v>2</v>
      </c>
      <c r="K78" s="11" t="e">
        <f t="shared" si="11"/>
        <v>#VALUE!</v>
      </c>
      <c r="L78" s="11">
        <v>2</v>
      </c>
      <c r="M78" s="10" t="s">
        <v>44</v>
      </c>
    </row>
    <row r="79" spans="1:13" ht="13.5" customHeight="1">
      <c r="A79" s="44" t="s">
        <v>250</v>
      </c>
      <c r="B79" s="10">
        <f t="shared" si="12"/>
        <v>2</v>
      </c>
      <c r="C79" s="10">
        <f t="shared" si="8"/>
        <v>2</v>
      </c>
      <c r="D79" s="10">
        <v>1</v>
      </c>
      <c r="E79" s="10">
        <v>1</v>
      </c>
      <c r="F79" s="10">
        <v>1</v>
      </c>
      <c r="G79" s="10" t="e">
        <f t="shared" si="9"/>
        <v>#VALUE!</v>
      </c>
      <c r="H79" s="10" t="s">
        <v>44</v>
      </c>
      <c r="I79" s="10">
        <v>1</v>
      </c>
      <c r="J79" s="10">
        <v>1</v>
      </c>
      <c r="K79" s="11" t="e">
        <f t="shared" si="11"/>
        <v>#VALUE!</v>
      </c>
      <c r="L79" s="11">
        <v>1</v>
      </c>
      <c r="M79" s="10" t="s">
        <v>44</v>
      </c>
    </row>
    <row r="80" spans="1:13" ht="13.5" customHeight="1">
      <c r="A80" s="44" t="s">
        <v>191</v>
      </c>
      <c r="B80" s="10">
        <f t="shared" si="12"/>
        <v>98</v>
      </c>
      <c r="C80" s="10">
        <f t="shared" si="8"/>
        <v>98</v>
      </c>
      <c r="D80" s="10">
        <f t="shared" si="13"/>
        <v>39</v>
      </c>
      <c r="E80" s="10">
        <f t="shared" si="14"/>
        <v>59</v>
      </c>
      <c r="F80" s="10">
        <v>60</v>
      </c>
      <c r="G80" s="10">
        <f t="shared" si="9"/>
        <v>60</v>
      </c>
      <c r="H80" s="10">
        <v>22</v>
      </c>
      <c r="I80" s="10">
        <f t="shared" si="10"/>
        <v>38</v>
      </c>
      <c r="J80" s="10">
        <v>38</v>
      </c>
      <c r="K80" s="11">
        <f t="shared" si="11"/>
        <v>38</v>
      </c>
      <c r="L80" s="11">
        <v>17</v>
      </c>
      <c r="M80" s="10">
        <f>J80-L80</f>
        <v>21</v>
      </c>
    </row>
    <row r="81" spans="1:13" ht="13.5" customHeight="1">
      <c r="A81" s="44" t="s">
        <v>193</v>
      </c>
      <c r="B81" s="10">
        <f t="shared" si="12"/>
        <v>26</v>
      </c>
      <c r="C81" s="10">
        <f t="shared" si="8"/>
        <v>26</v>
      </c>
      <c r="D81" s="10">
        <f t="shared" si="13"/>
        <v>19</v>
      </c>
      <c r="E81" s="10">
        <f t="shared" si="14"/>
        <v>7</v>
      </c>
      <c r="F81" s="10">
        <v>13</v>
      </c>
      <c r="G81" s="10">
        <f t="shared" si="9"/>
        <v>13</v>
      </c>
      <c r="H81" s="10">
        <v>9</v>
      </c>
      <c r="I81" s="10">
        <f t="shared" si="10"/>
        <v>4</v>
      </c>
      <c r="J81" s="10">
        <v>13</v>
      </c>
      <c r="K81" s="11">
        <f t="shared" si="11"/>
        <v>13</v>
      </c>
      <c r="L81" s="11">
        <v>10</v>
      </c>
      <c r="M81" s="10">
        <f>J81-L81</f>
        <v>3</v>
      </c>
    </row>
    <row r="82" spans="1:13" ht="13.5" customHeight="1">
      <c r="A82" s="44" t="s">
        <v>194</v>
      </c>
      <c r="B82" s="10">
        <f t="shared" si="12"/>
        <v>3</v>
      </c>
      <c r="C82" s="10">
        <f t="shared" si="8"/>
        <v>3</v>
      </c>
      <c r="D82" s="10">
        <f t="shared" si="13"/>
        <v>2</v>
      </c>
      <c r="E82" s="10">
        <v>1</v>
      </c>
      <c r="F82" s="10">
        <v>2</v>
      </c>
      <c r="G82" s="10">
        <f t="shared" si="9"/>
        <v>2</v>
      </c>
      <c r="H82" s="10">
        <v>1</v>
      </c>
      <c r="I82" s="10">
        <f t="shared" si="10"/>
        <v>1</v>
      </c>
      <c r="J82" s="10">
        <v>1</v>
      </c>
      <c r="K82" s="11" t="e">
        <f t="shared" si="11"/>
        <v>#VALUE!</v>
      </c>
      <c r="L82" s="11">
        <v>1</v>
      </c>
      <c r="M82" s="10" t="s">
        <v>44</v>
      </c>
    </row>
    <row r="83" spans="1:13" ht="13.5" customHeight="1">
      <c r="A83" s="44" t="s">
        <v>252</v>
      </c>
      <c r="B83" s="10">
        <f t="shared" si="12"/>
        <v>3742</v>
      </c>
      <c r="C83" s="10">
        <f t="shared" si="8"/>
        <v>3742</v>
      </c>
      <c r="D83" s="10">
        <f t="shared" si="13"/>
        <v>1973</v>
      </c>
      <c r="E83" s="10">
        <f t="shared" si="14"/>
        <v>1769</v>
      </c>
      <c r="F83" s="10">
        <v>2349</v>
      </c>
      <c r="G83" s="10">
        <f t="shared" si="9"/>
        <v>2349</v>
      </c>
      <c r="H83" s="10">
        <v>1228</v>
      </c>
      <c r="I83" s="10">
        <f t="shared" si="10"/>
        <v>1121</v>
      </c>
      <c r="J83" s="10">
        <v>1393</v>
      </c>
      <c r="K83" s="11">
        <f t="shared" si="11"/>
        <v>1393</v>
      </c>
      <c r="L83" s="11">
        <v>745</v>
      </c>
      <c r="M83" s="10">
        <f>J83-L83</f>
        <v>648</v>
      </c>
    </row>
    <row r="84" spans="1:13" ht="13.5" customHeight="1">
      <c r="A84" s="44" t="s">
        <v>309</v>
      </c>
      <c r="B84" s="10">
        <v>1</v>
      </c>
      <c r="C84" s="10" t="e">
        <f t="shared" si="8"/>
        <v>#VALUE!</v>
      </c>
      <c r="D84" s="10" t="s">
        <v>44</v>
      </c>
      <c r="E84" s="10">
        <v>1</v>
      </c>
      <c r="F84" s="10">
        <v>1</v>
      </c>
      <c r="G84" s="10" t="e">
        <f t="shared" si="9"/>
        <v>#VALUE!</v>
      </c>
      <c r="H84" s="10" t="s">
        <v>44</v>
      </c>
      <c r="I84" s="10">
        <v>1</v>
      </c>
      <c r="J84" s="10" t="s">
        <v>44</v>
      </c>
      <c r="K84" s="10" t="s">
        <v>44</v>
      </c>
      <c r="L84" s="11" t="s">
        <v>44</v>
      </c>
      <c r="M84" s="10" t="s">
        <v>44</v>
      </c>
    </row>
    <row r="85" spans="1:13" ht="13.5" customHeight="1">
      <c r="A85" s="44" t="s">
        <v>310</v>
      </c>
      <c r="B85" s="10">
        <f t="shared" si="12"/>
        <v>6</v>
      </c>
      <c r="C85" s="10">
        <f t="shared" si="8"/>
        <v>6</v>
      </c>
      <c r="D85" s="10">
        <f t="shared" si="13"/>
        <v>2</v>
      </c>
      <c r="E85" s="10">
        <f t="shared" si="14"/>
        <v>4</v>
      </c>
      <c r="F85" s="10">
        <v>3</v>
      </c>
      <c r="G85" s="10">
        <f t="shared" si="9"/>
        <v>3</v>
      </c>
      <c r="H85" s="10">
        <v>1</v>
      </c>
      <c r="I85" s="10">
        <f t="shared" si="10"/>
        <v>2</v>
      </c>
      <c r="J85" s="10">
        <v>3</v>
      </c>
      <c r="K85" s="11">
        <f t="shared" si="11"/>
        <v>3</v>
      </c>
      <c r="L85" s="11">
        <v>1</v>
      </c>
      <c r="M85" s="10">
        <f>J85-L85</f>
        <v>2</v>
      </c>
    </row>
    <row r="86" spans="1:13" ht="13.5" customHeight="1">
      <c r="A86" s="44" t="s">
        <v>198</v>
      </c>
      <c r="B86" s="10">
        <f t="shared" si="12"/>
        <v>11</v>
      </c>
      <c r="C86" s="10">
        <f t="shared" si="8"/>
        <v>11</v>
      </c>
      <c r="D86" s="10">
        <f t="shared" si="13"/>
        <v>5</v>
      </c>
      <c r="E86" s="10">
        <f t="shared" si="14"/>
        <v>6</v>
      </c>
      <c r="F86" s="10">
        <v>8</v>
      </c>
      <c r="G86" s="10">
        <f t="shared" si="9"/>
        <v>8</v>
      </c>
      <c r="H86" s="10">
        <v>4</v>
      </c>
      <c r="I86" s="10">
        <f t="shared" si="10"/>
        <v>4</v>
      </c>
      <c r="J86" s="10">
        <v>3</v>
      </c>
      <c r="K86" s="11">
        <f t="shared" si="11"/>
        <v>3</v>
      </c>
      <c r="L86" s="11">
        <v>1</v>
      </c>
      <c r="M86" s="10">
        <f>J86-L86</f>
        <v>2</v>
      </c>
    </row>
    <row r="87" spans="1:13" ht="13.5" customHeight="1">
      <c r="A87" s="44" t="s">
        <v>199</v>
      </c>
      <c r="B87" s="10">
        <v>1</v>
      </c>
      <c r="C87" s="10" t="e">
        <f t="shared" si="8"/>
        <v>#VALUE!</v>
      </c>
      <c r="D87" s="10" t="s">
        <v>44</v>
      </c>
      <c r="E87" s="10">
        <v>1</v>
      </c>
      <c r="F87" s="10">
        <v>1</v>
      </c>
      <c r="G87" s="10" t="e">
        <f t="shared" si="9"/>
        <v>#VALUE!</v>
      </c>
      <c r="H87" s="10" t="s">
        <v>44</v>
      </c>
      <c r="I87" s="10">
        <v>1</v>
      </c>
      <c r="J87" s="10" t="s">
        <v>44</v>
      </c>
      <c r="K87" s="10" t="s">
        <v>44</v>
      </c>
      <c r="L87" s="11" t="s">
        <v>44</v>
      </c>
      <c r="M87" s="10" t="s">
        <v>44</v>
      </c>
    </row>
    <row r="88" spans="1:13" ht="13.5" customHeight="1">
      <c r="A88" s="44" t="s">
        <v>311</v>
      </c>
      <c r="B88" s="10">
        <v>1</v>
      </c>
      <c r="C88" s="10" t="e">
        <f t="shared" si="8"/>
        <v>#VALUE!</v>
      </c>
      <c r="D88" s="10">
        <v>1</v>
      </c>
      <c r="E88" s="10" t="s">
        <v>44</v>
      </c>
      <c r="F88" s="10">
        <v>1</v>
      </c>
      <c r="G88" s="10" t="e">
        <f t="shared" si="9"/>
        <v>#VALUE!</v>
      </c>
      <c r="H88" s="10">
        <v>1</v>
      </c>
      <c r="I88" s="10" t="s">
        <v>44</v>
      </c>
      <c r="J88" s="10" t="s">
        <v>44</v>
      </c>
      <c r="K88" s="10" t="s">
        <v>44</v>
      </c>
      <c r="L88" s="11" t="s">
        <v>44</v>
      </c>
      <c r="M88" s="10" t="s">
        <v>44</v>
      </c>
    </row>
    <row r="89" spans="1:13" ht="13.5" customHeight="1">
      <c r="A89" s="44" t="s">
        <v>200</v>
      </c>
      <c r="B89" s="10">
        <f t="shared" si="12"/>
        <v>39</v>
      </c>
      <c r="C89" s="10">
        <f t="shared" si="8"/>
        <v>39</v>
      </c>
      <c r="D89" s="10">
        <f t="shared" si="13"/>
        <v>23</v>
      </c>
      <c r="E89" s="10">
        <v>16</v>
      </c>
      <c r="F89" s="10">
        <v>36</v>
      </c>
      <c r="G89" s="10">
        <f t="shared" si="9"/>
        <v>36</v>
      </c>
      <c r="H89" s="10">
        <v>20</v>
      </c>
      <c r="I89" s="10">
        <f t="shared" si="10"/>
        <v>16</v>
      </c>
      <c r="J89" s="10">
        <v>3</v>
      </c>
      <c r="K89" s="11" t="e">
        <f t="shared" si="11"/>
        <v>#VALUE!</v>
      </c>
      <c r="L89" s="11">
        <v>3</v>
      </c>
      <c r="M89" s="10" t="s">
        <v>44</v>
      </c>
    </row>
    <row r="90" spans="1:13" ht="13.5" customHeight="1">
      <c r="A90" s="44" t="s">
        <v>201</v>
      </c>
      <c r="B90" s="10">
        <f t="shared" si="12"/>
        <v>6</v>
      </c>
      <c r="C90" s="10">
        <f t="shared" si="8"/>
        <v>6</v>
      </c>
      <c r="D90" s="10">
        <v>3</v>
      </c>
      <c r="E90" s="10">
        <f t="shared" si="14"/>
        <v>3</v>
      </c>
      <c r="F90" s="10">
        <v>5</v>
      </c>
      <c r="G90" s="10">
        <f t="shared" si="9"/>
        <v>5</v>
      </c>
      <c r="H90" s="10">
        <v>3</v>
      </c>
      <c r="I90" s="10">
        <f t="shared" si="10"/>
        <v>2</v>
      </c>
      <c r="J90" s="10">
        <v>1</v>
      </c>
      <c r="K90" s="11" t="e">
        <f t="shared" si="11"/>
        <v>#VALUE!</v>
      </c>
      <c r="L90" s="11" t="s">
        <v>44</v>
      </c>
      <c r="M90" s="10">
        <v>1</v>
      </c>
    </row>
    <row r="91" spans="1:13" ht="13.5" customHeight="1">
      <c r="A91" s="44" t="s">
        <v>312</v>
      </c>
      <c r="B91" s="10">
        <v>1</v>
      </c>
      <c r="C91" s="10" t="e">
        <f t="shared" si="8"/>
        <v>#VALUE!</v>
      </c>
      <c r="D91" s="10">
        <v>1</v>
      </c>
      <c r="E91" s="10" t="s">
        <v>44</v>
      </c>
      <c r="F91" s="10">
        <v>1</v>
      </c>
      <c r="G91" s="10" t="e">
        <f t="shared" si="9"/>
        <v>#VALUE!</v>
      </c>
      <c r="H91" s="10">
        <v>1</v>
      </c>
      <c r="I91" s="10" t="s">
        <v>44</v>
      </c>
      <c r="J91" s="10" t="s">
        <v>44</v>
      </c>
      <c r="K91" s="10" t="s">
        <v>44</v>
      </c>
      <c r="L91" s="11" t="s">
        <v>44</v>
      </c>
      <c r="M91" s="10" t="s">
        <v>44</v>
      </c>
    </row>
    <row r="92" spans="1:13" ht="13.5" customHeight="1">
      <c r="A92" s="44" t="s">
        <v>292</v>
      </c>
      <c r="B92" s="10">
        <f t="shared" si="12"/>
        <v>9</v>
      </c>
      <c r="C92" s="10">
        <f t="shared" si="8"/>
        <v>9</v>
      </c>
      <c r="D92" s="10">
        <f t="shared" si="13"/>
        <v>4</v>
      </c>
      <c r="E92" s="10">
        <f t="shared" si="14"/>
        <v>5</v>
      </c>
      <c r="F92" s="10">
        <v>6</v>
      </c>
      <c r="G92" s="10">
        <f t="shared" si="9"/>
        <v>6</v>
      </c>
      <c r="H92" s="10">
        <v>2</v>
      </c>
      <c r="I92" s="10">
        <f t="shared" si="10"/>
        <v>4</v>
      </c>
      <c r="J92" s="10">
        <v>3</v>
      </c>
      <c r="K92" s="11">
        <f t="shared" si="11"/>
        <v>3</v>
      </c>
      <c r="L92" s="11">
        <v>2</v>
      </c>
      <c r="M92" s="10">
        <f>J92-L92</f>
        <v>1</v>
      </c>
    </row>
    <row r="93" spans="1:13" ht="13.5" customHeight="1">
      <c r="A93" s="44" t="s">
        <v>254</v>
      </c>
      <c r="B93" s="10">
        <f t="shared" si="12"/>
        <v>2</v>
      </c>
      <c r="C93" s="10" t="e">
        <f t="shared" si="8"/>
        <v>#VALUE!</v>
      </c>
      <c r="D93" s="10" t="s">
        <v>44</v>
      </c>
      <c r="E93" s="10">
        <f t="shared" si="14"/>
        <v>2</v>
      </c>
      <c r="F93" s="10">
        <v>1</v>
      </c>
      <c r="G93" s="10" t="e">
        <f t="shared" si="9"/>
        <v>#VALUE!</v>
      </c>
      <c r="H93" s="10" t="s">
        <v>44</v>
      </c>
      <c r="I93" s="10">
        <v>1</v>
      </c>
      <c r="J93" s="10">
        <v>1</v>
      </c>
      <c r="K93" s="11" t="e">
        <f t="shared" si="11"/>
        <v>#VALUE!</v>
      </c>
      <c r="L93" s="11" t="s">
        <v>44</v>
      </c>
      <c r="M93" s="10">
        <v>1</v>
      </c>
    </row>
    <row r="94" spans="1:13" ht="13.5" customHeight="1">
      <c r="A94" s="44" t="s">
        <v>203</v>
      </c>
      <c r="B94" s="10">
        <f t="shared" si="12"/>
        <v>215</v>
      </c>
      <c r="C94" s="10">
        <f t="shared" si="8"/>
        <v>215</v>
      </c>
      <c r="D94" s="10">
        <f t="shared" si="13"/>
        <v>124</v>
      </c>
      <c r="E94" s="10">
        <f t="shared" si="14"/>
        <v>91</v>
      </c>
      <c r="F94" s="10">
        <v>117</v>
      </c>
      <c r="G94" s="10">
        <f t="shared" si="9"/>
        <v>117</v>
      </c>
      <c r="H94" s="10">
        <v>76</v>
      </c>
      <c r="I94" s="10">
        <f t="shared" si="10"/>
        <v>41</v>
      </c>
      <c r="J94" s="10">
        <v>98</v>
      </c>
      <c r="K94" s="11">
        <f t="shared" si="11"/>
        <v>98</v>
      </c>
      <c r="L94" s="11">
        <v>48</v>
      </c>
      <c r="M94" s="10">
        <f>J94-L94</f>
        <v>50</v>
      </c>
    </row>
    <row r="95" spans="1:13" ht="13.5" customHeight="1">
      <c r="A95" s="44" t="s">
        <v>381</v>
      </c>
      <c r="B95" s="10">
        <f t="shared" si="12"/>
        <v>24</v>
      </c>
      <c r="C95" s="10">
        <f t="shared" si="8"/>
        <v>24</v>
      </c>
      <c r="D95" s="10">
        <f t="shared" si="13"/>
        <v>11</v>
      </c>
      <c r="E95" s="10">
        <f t="shared" si="14"/>
        <v>13</v>
      </c>
      <c r="F95" s="10">
        <v>12</v>
      </c>
      <c r="G95" s="10">
        <f t="shared" si="9"/>
        <v>12</v>
      </c>
      <c r="H95" s="10">
        <v>4</v>
      </c>
      <c r="I95" s="10">
        <f t="shared" si="10"/>
        <v>8</v>
      </c>
      <c r="J95" s="10">
        <v>12</v>
      </c>
      <c r="K95" s="11">
        <f t="shared" si="11"/>
        <v>12</v>
      </c>
      <c r="L95" s="11">
        <v>7</v>
      </c>
      <c r="M95" s="10">
        <f>J95-L95</f>
        <v>5</v>
      </c>
    </row>
    <row r="96" spans="1:13" ht="13.5" customHeight="1">
      <c r="A96" s="44" t="s">
        <v>257</v>
      </c>
      <c r="B96" s="10">
        <v>4</v>
      </c>
      <c r="C96" s="10">
        <f t="shared" si="8"/>
        <v>4</v>
      </c>
      <c r="D96" s="10">
        <v>2</v>
      </c>
      <c r="E96" s="10">
        <v>2</v>
      </c>
      <c r="F96" s="10">
        <v>4</v>
      </c>
      <c r="G96" s="10">
        <f t="shared" si="9"/>
        <v>4</v>
      </c>
      <c r="H96" s="10">
        <v>2</v>
      </c>
      <c r="I96" s="10">
        <f t="shared" si="10"/>
        <v>2</v>
      </c>
      <c r="J96" s="10" t="s">
        <v>44</v>
      </c>
      <c r="K96" s="10" t="s">
        <v>44</v>
      </c>
      <c r="L96" s="11" t="s">
        <v>44</v>
      </c>
      <c r="M96" s="10" t="s">
        <v>44</v>
      </c>
    </row>
    <row r="97" spans="1:13" ht="13.5" customHeight="1">
      <c r="A97" s="44" t="s">
        <v>205</v>
      </c>
      <c r="B97" s="10">
        <v>1</v>
      </c>
      <c r="C97" s="10" t="e">
        <f t="shared" si="8"/>
        <v>#VALUE!</v>
      </c>
      <c r="D97" s="10">
        <v>1</v>
      </c>
      <c r="E97" s="10" t="s">
        <v>44</v>
      </c>
      <c r="F97" s="10" t="s">
        <v>44</v>
      </c>
      <c r="G97" s="10" t="s">
        <v>44</v>
      </c>
      <c r="H97" s="10" t="s">
        <v>44</v>
      </c>
      <c r="I97" s="10" t="s">
        <v>44</v>
      </c>
      <c r="J97" s="10">
        <v>1</v>
      </c>
      <c r="K97" s="11" t="e">
        <f t="shared" si="11"/>
        <v>#VALUE!</v>
      </c>
      <c r="L97" s="11">
        <v>1</v>
      </c>
      <c r="M97" s="10" t="s">
        <v>44</v>
      </c>
    </row>
    <row r="98" spans="1:13" ht="13.5" customHeight="1">
      <c r="A98" s="44" t="s">
        <v>388</v>
      </c>
      <c r="B98" s="10">
        <f t="shared" si="12"/>
        <v>66</v>
      </c>
      <c r="C98" s="10">
        <f t="shared" si="8"/>
        <v>66</v>
      </c>
      <c r="D98" s="10">
        <f t="shared" si="13"/>
        <v>34</v>
      </c>
      <c r="E98" s="10">
        <f t="shared" si="14"/>
        <v>32</v>
      </c>
      <c r="F98" s="10">
        <v>40</v>
      </c>
      <c r="G98" s="10">
        <f t="shared" si="9"/>
        <v>40</v>
      </c>
      <c r="H98" s="10">
        <v>18</v>
      </c>
      <c r="I98" s="10">
        <f t="shared" si="10"/>
        <v>22</v>
      </c>
      <c r="J98" s="10">
        <v>26</v>
      </c>
      <c r="K98" s="11">
        <f t="shared" si="11"/>
        <v>26</v>
      </c>
      <c r="L98" s="11">
        <v>16</v>
      </c>
      <c r="M98" s="10">
        <f>J98-L98</f>
        <v>10</v>
      </c>
    </row>
    <row r="99" spans="1:13" ht="13.5" customHeight="1">
      <c r="A99" s="44" t="s">
        <v>207</v>
      </c>
      <c r="B99" s="10">
        <f t="shared" si="12"/>
        <v>3</v>
      </c>
      <c r="C99" s="10" t="e">
        <f t="shared" si="8"/>
        <v>#VALUE!</v>
      </c>
      <c r="D99" s="10" t="s">
        <v>44</v>
      </c>
      <c r="E99" s="10">
        <f t="shared" si="14"/>
        <v>3</v>
      </c>
      <c r="F99" s="10">
        <v>2</v>
      </c>
      <c r="G99" s="10" t="e">
        <f t="shared" si="9"/>
        <v>#VALUE!</v>
      </c>
      <c r="H99" s="10" t="s">
        <v>44</v>
      </c>
      <c r="I99" s="10">
        <v>2</v>
      </c>
      <c r="J99" s="10">
        <v>1</v>
      </c>
      <c r="K99" s="11" t="e">
        <f t="shared" si="11"/>
        <v>#VALUE!</v>
      </c>
      <c r="L99" s="11" t="s">
        <v>44</v>
      </c>
      <c r="M99" s="10">
        <v>1</v>
      </c>
    </row>
    <row r="100" spans="1:13" ht="13.5" customHeight="1">
      <c r="A100" s="44" t="s">
        <v>260</v>
      </c>
      <c r="B100" s="10">
        <f t="shared" si="12"/>
        <v>20</v>
      </c>
      <c r="C100" s="10">
        <f t="shared" si="8"/>
        <v>20</v>
      </c>
      <c r="D100" s="10">
        <f t="shared" si="13"/>
        <v>11</v>
      </c>
      <c r="E100" s="10">
        <f t="shared" si="14"/>
        <v>9</v>
      </c>
      <c r="F100" s="10">
        <v>15</v>
      </c>
      <c r="G100" s="10">
        <f t="shared" si="9"/>
        <v>15</v>
      </c>
      <c r="H100" s="10">
        <v>7</v>
      </c>
      <c r="I100" s="10">
        <f t="shared" si="10"/>
        <v>8</v>
      </c>
      <c r="J100" s="10">
        <v>5</v>
      </c>
      <c r="K100" s="11">
        <f t="shared" si="11"/>
        <v>5</v>
      </c>
      <c r="L100" s="11">
        <v>4</v>
      </c>
      <c r="M100" s="10">
        <f>J100-L100</f>
        <v>1</v>
      </c>
    </row>
    <row r="101" spans="1:13" ht="13.5" customHeight="1">
      <c r="A101" s="44" t="s">
        <v>209</v>
      </c>
      <c r="B101" s="10">
        <f t="shared" si="12"/>
        <v>11</v>
      </c>
      <c r="C101" s="10">
        <f t="shared" si="8"/>
        <v>11</v>
      </c>
      <c r="D101" s="10">
        <f t="shared" si="13"/>
        <v>8</v>
      </c>
      <c r="E101" s="10">
        <f t="shared" si="14"/>
        <v>3</v>
      </c>
      <c r="F101" s="10">
        <v>8</v>
      </c>
      <c r="G101" s="10">
        <f t="shared" si="9"/>
        <v>8</v>
      </c>
      <c r="H101" s="10">
        <v>6</v>
      </c>
      <c r="I101" s="10">
        <f t="shared" si="10"/>
        <v>2</v>
      </c>
      <c r="J101" s="10">
        <v>3</v>
      </c>
      <c r="K101" s="11">
        <f t="shared" si="11"/>
        <v>3</v>
      </c>
      <c r="L101" s="11">
        <v>2</v>
      </c>
      <c r="M101" s="10">
        <f>J101-L101</f>
        <v>1</v>
      </c>
    </row>
    <row r="102" spans="1:13" ht="39" customHeight="1">
      <c r="A102" s="44" t="s">
        <v>16</v>
      </c>
      <c r="B102" s="10">
        <f t="shared" si="12"/>
        <v>8</v>
      </c>
      <c r="C102" s="10">
        <f t="shared" si="8"/>
        <v>8</v>
      </c>
      <c r="D102" s="10">
        <f t="shared" si="13"/>
        <v>5</v>
      </c>
      <c r="E102" s="10">
        <f t="shared" si="14"/>
        <v>3</v>
      </c>
      <c r="F102" s="10">
        <v>4</v>
      </c>
      <c r="G102" s="10">
        <f t="shared" si="9"/>
        <v>4</v>
      </c>
      <c r="H102" s="10">
        <v>2</v>
      </c>
      <c r="I102" s="10">
        <f t="shared" si="10"/>
        <v>2</v>
      </c>
      <c r="J102" s="10">
        <v>4</v>
      </c>
      <c r="K102" s="11">
        <f t="shared" si="11"/>
        <v>4</v>
      </c>
      <c r="L102" s="11">
        <v>3</v>
      </c>
      <c r="M102" s="10">
        <f>J102-L102</f>
        <v>1</v>
      </c>
    </row>
    <row r="103" spans="1:13" ht="38.25">
      <c r="A103" s="44" t="s">
        <v>17</v>
      </c>
      <c r="B103" s="10">
        <f t="shared" si="12"/>
        <v>101</v>
      </c>
      <c r="C103" s="10">
        <f>D103+E103</f>
        <v>101</v>
      </c>
      <c r="D103" s="10">
        <f t="shared" si="13"/>
        <v>57</v>
      </c>
      <c r="E103" s="10">
        <f t="shared" si="14"/>
        <v>44</v>
      </c>
      <c r="F103" s="10">
        <v>91</v>
      </c>
      <c r="G103" s="10">
        <f>H103+I103</f>
        <v>91</v>
      </c>
      <c r="H103" s="10">
        <v>49</v>
      </c>
      <c r="I103" s="10">
        <f>F103-H103</f>
        <v>42</v>
      </c>
      <c r="J103" s="10">
        <v>10</v>
      </c>
      <c r="K103" s="11">
        <f>L103+M103</f>
        <v>10</v>
      </c>
      <c r="L103" s="11">
        <v>8</v>
      </c>
      <c r="M103" s="10">
        <f>J103-L103</f>
        <v>2</v>
      </c>
    </row>
    <row r="104" spans="2:13" ht="12" customHeight="1" hidden="1">
      <c r="B104" s="31">
        <f>B7+B8+B9+B10+B11+B12+B13+B14+B15+B16+B17+B18+B19+B20+B21+B22+B23+B24+B25+B26+B28+B29+B30+B31+B32+B33+B34+B35+B36+B37+B38+B39+B40+B41+B42+B43+B44+B45+B46+B47+B48-B49+B50+B51+B57+B58+B59+B60+B61+B62+B63+B64+B65+B66+B67+B68+B70+B71+B72+B73+B74+B75+B76+B77+B78+B79+B80+B81+B82+B83+B84+B85+B86+B87+B88+B89+B90+B91+B92+B93+B94+B95+B96+B97+B98+B99+B100+B101+B102+B103</f>
        <v>65583</v>
      </c>
      <c r="C104" s="31" t="e">
        <f aca="true" t="shared" si="15" ref="C104:M104">SUM(C7:C103)</f>
        <v>#VALUE!</v>
      </c>
      <c r="D104" s="31">
        <f t="shared" si="15"/>
        <v>33160</v>
      </c>
      <c r="E104" s="31">
        <f t="shared" si="15"/>
        <v>32479</v>
      </c>
      <c r="F104" s="31">
        <f t="shared" si="15"/>
        <v>41537</v>
      </c>
      <c r="G104" s="31" t="e">
        <f t="shared" si="15"/>
        <v>#VALUE!</v>
      </c>
      <c r="H104" s="31">
        <f t="shared" si="15"/>
        <v>21026</v>
      </c>
      <c r="I104" s="31">
        <f t="shared" si="15"/>
        <v>20511</v>
      </c>
      <c r="J104" s="31">
        <f t="shared" si="15"/>
        <v>24101</v>
      </c>
      <c r="K104" s="31" t="e">
        <f t="shared" si="15"/>
        <v>#VALUE!</v>
      </c>
      <c r="L104" s="31">
        <f t="shared" si="15"/>
        <v>12134</v>
      </c>
      <c r="M104" s="43">
        <f t="shared" si="15"/>
        <v>11967</v>
      </c>
    </row>
    <row r="105" spans="2:13" ht="12.75" hidden="1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1"/>
    </row>
    <row r="106" spans="2:13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3"/>
    </row>
    <row r="107" spans="2:13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3"/>
    </row>
    <row r="108" spans="2:13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2:13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3"/>
    </row>
    <row r="110" spans="2:13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</row>
    <row r="111" spans="2:13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/>
    </row>
    <row r="112" spans="2:13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</row>
    <row r="113" spans="2:13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</row>
    <row r="114" spans="2:13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</row>
    <row r="115" spans="2:13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</row>
    <row r="116" spans="2:13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3"/>
    </row>
    <row r="117" spans="2:13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</row>
    <row r="118" spans="2:13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</row>
    <row r="119" spans="2:13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</row>
    <row r="120" spans="2:13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  <row r="121" spans="2:13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</row>
    <row r="122" spans="2:13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</row>
    <row r="123" spans="2:13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2:13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</row>
    <row r="125" spans="2:13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/>
    </row>
    <row r="126" spans="2:13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3"/>
    </row>
    <row r="127" spans="2:13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3"/>
    </row>
    <row r="128" spans="2:13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</row>
    <row r="129" spans="2:13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3"/>
    </row>
    <row r="130" spans="2:13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3"/>
    </row>
    <row r="131" spans="2:13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3"/>
    </row>
    <row r="132" spans="2:13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3"/>
    </row>
    <row r="133" spans="2:13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</row>
    <row r="134" spans="2:13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</row>
    <row r="135" spans="2:13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42"/>
    </row>
    <row r="136" spans="2:13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42"/>
    </row>
    <row r="137" spans="2:13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42"/>
    </row>
    <row r="138" spans="2:13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42"/>
    </row>
    <row r="139" spans="2:13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42"/>
    </row>
    <row r="140" spans="2:13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42"/>
    </row>
    <row r="141" spans="2:13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42"/>
    </row>
    <row r="142" spans="2:13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42"/>
    </row>
    <row r="143" spans="2:13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42"/>
    </row>
    <row r="144" spans="2:13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42"/>
    </row>
    <row r="145" spans="2:13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42"/>
    </row>
    <row r="146" spans="2:13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42"/>
    </row>
    <row r="147" spans="2:13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42"/>
    </row>
    <row r="148" spans="2:13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42"/>
    </row>
    <row r="149" spans="2:13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42"/>
    </row>
    <row r="150" spans="2:13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42"/>
    </row>
    <row r="151" spans="2:13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42"/>
    </row>
    <row r="152" spans="2:13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42"/>
    </row>
    <row r="153" spans="2:13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42"/>
    </row>
    <row r="154" spans="2:13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42"/>
    </row>
    <row r="155" spans="2:13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42"/>
    </row>
    <row r="156" spans="2:13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42"/>
    </row>
    <row r="157" spans="2:13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42"/>
    </row>
    <row r="158" spans="2:13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42"/>
    </row>
    <row r="159" spans="2:13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42"/>
    </row>
    <row r="160" spans="2:13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42"/>
    </row>
    <row r="161" spans="2:13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42"/>
    </row>
    <row r="162" spans="2:13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42"/>
    </row>
    <row r="163" spans="2:13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42"/>
    </row>
    <row r="164" spans="2:13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42"/>
    </row>
    <row r="165" spans="2:13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42"/>
    </row>
    <row r="166" spans="2:13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42"/>
    </row>
    <row r="167" spans="2:13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42"/>
    </row>
    <row r="168" spans="2:13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42"/>
    </row>
    <row r="169" spans="2:13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42"/>
    </row>
    <row r="170" spans="2:13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42"/>
    </row>
    <row r="171" spans="2:13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42"/>
    </row>
    <row r="172" spans="2:13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42"/>
    </row>
    <row r="173" spans="2:13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42"/>
    </row>
    <row r="174" spans="2:13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42"/>
    </row>
    <row r="175" spans="2:13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42"/>
    </row>
    <row r="176" spans="2:13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42"/>
    </row>
    <row r="177" spans="2:13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42"/>
    </row>
    <row r="178" spans="2:13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42"/>
    </row>
    <row r="179" spans="2:13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42"/>
    </row>
    <row r="180" spans="2:13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42"/>
    </row>
    <row r="181" spans="2:13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2"/>
    </row>
    <row r="182" spans="2:13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42"/>
    </row>
    <row r="183" spans="2:13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42"/>
    </row>
    <row r="184" spans="2:13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42"/>
    </row>
    <row r="185" spans="2:13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42"/>
    </row>
    <row r="186" spans="2:13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42"/>
    </row>
    <row r="187" spans="2:13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42"/>
    </row>
    <row r="188" spans="2:13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42"/>
    </row>
    <row r="189" spans="2:13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42"/>
    </row>
    <row r="190" spans="2:13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42"/>
    </row>
    <row r="191" spans="2:13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42"/>
    </row>
    <row r="192" spans="2:13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42"/>
    </row>
    <row r="193" spans="2:13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42"/>
    </row>
    <row r="194" spans="2:13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42"/>
    </row>
    <row r="195" spans="2:13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42"/>
    </row>
    <row r="196" spans="2:13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42"/>
    </row>
    <row r="197" spans="2:13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42"/>
    </row>
    <row r="198" spans="2:13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42"/>
    </row>
    <row r="199" spans="2:13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42"/>
    </row>
    <row r="200" spans="2:13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42"/>
    </row>
    <row r="201" spans="2:13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42"/>
    </row>
    <row r="202" spans="2:13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42"/>
    </row>
    <row r="203" spans="2:13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42"/>
    </row>
    <row r="204" spans="2:13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42"/>
    </row>
    <row r="205" spans="2:13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42"/>
    </row>
    <row r="206" spans="2:13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42"/>
    </row>
    <row r="207" spans="2:13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42"/>
    </row>
    <row r="208" spans="2:13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42"/>
    </row>
    <row r="209" spans="2:13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42"/>
    </row>
    <row r="210" spans="2:13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42"/>
    </row>
    <row r="211" spans="2:13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42"/>
    </row>
    <row r="212" spans="2:13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42"/>
    </row>
    <row r="213" spans="2:13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42"/>
    </row>
    <row r="214" spans="2:13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42"/>
    </row>
    <row r="215" spans="2:13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42"/>
    </row>
    <row r="216" spans="2:13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42"/>
    </row>
    <row r="217" spans="2:13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42"/>
    </row>
    <row r="218" spans="2:13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42"/>
    </row>
    <row r="219" spans="2:13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42"/>
    </row>
    <row r="220" spans="2:13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42"/>
    </row>
    <row r="221" spans="2:13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42"/>
    </row>
    <row r="222" spans="2:13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42"/>
    </row>
    <row r="223" spans="2:13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42"/>
    </row>
    <row r="224" spans="2:13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42"/>
    </row>
    <row r="225" spans="2:13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42"/>
    </row>
    <row r="226" spans="2:13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42"/>
    </row>
    <row r="227" spans="2:13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42"/>
    </row>
    <row r="228" spans="2:13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42"/>
    </row>
    <row r="229" spans="2:13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42"/>
    </row>
    <row r="230" spans="2:13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42"/>
    </row>
    <row r="231" spans="2:13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42"/>
    </row>
    <row r="232" spans="2:13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42"/>
    </row>
    <row r="233" spans="2:13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42"/>
    </row>
    <row r="234" spans="2:13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42"/>
    </row>
    <row r="235" spans="2:13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42"/>
    </row>
    <row r="236" spans="2:13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42"/>
    </row>
    <row r="237" spans="2:13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42"/>
    </row>
    <row r="238" spans="2:13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42"/>
    </row>
    <row r="239" spans="2:13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42"/>
    </row>
    <row r="240" spans="2:13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42"/>
    </row>
    <row r="241" spans="2:13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42"/>
    </row>
    <row r="242" spans="2:13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42"/>
    </row>
    <row r="243" spans="2:13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42"/>
    </row>
    <row r="244" spans="2:13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42"/>
    </row>
    <row r="245" spans="2:13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42"/>
    </row>
    <row r="246" spans="2:13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42"/>
    </row>
    <row r="247" spans="2:13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42"/>
    </row>
    <row r="248" spans="2:13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42"/>
    </row>
    <row r="249" spans="2:13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42"/>
    </row>
    <row r="250" spans="2:13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2"/>
    </row>
    <row r="251" spans="2:13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42"/>
    </row>
    <row r="252" spans="2:13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42"/>
    </row>
    <row r="253" spans="2:13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42"/>
    </row>
    <row r="254" spans="2:13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42"/>
    </row>
    <row r="255" spans="2:13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42"/>
    </row>
    <row r="256" spans="2:13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42"/>
    </row>
    <row r="257" spans="2:13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42"/>
    </row>
    <row r="258" spans="2:13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2"/>
    </row>
    <row r="259" spans="2:13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42"/>
    </row>
    <row r="260" spans="2:13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42"/>
    </row>
    <row r="261" spans="2:13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42"/>
    </row>
    <row r="262" spans="2:13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42"/>
    </row>
    <row r="263" spans="2:13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42"/>
    </row>
    <row r="264" spans="2:13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42"/>
    </row>
    <row r="265" spans="2:13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42"/>
    </row>
    <row r="266" spans="2:13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42"/>
    </row>
    <row r="267" spans="2:13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42"/>
    </row>
    <row r="268" spans="2:13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42"/>
    </row>
    <row r="269" spans="2:13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42"/>
    </row>
    <row r="270" spans="2:13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42"/>
    </row>
    <row r="271" spans="2:13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42"/>
    </row>
    <row r="272" spans="2:13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42"/>
    </row>
    <row r="273" spans="2:13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42"/>
    </row>
    <row r="274" spans="2:13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42"/>
    </row>
    <row r="275" spans="2:13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42"/>
    </row>
    <row r="276" spans="2:13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42"/>
    </row>
    <row r="277" spans="2:13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42"/>
    </row>
    <row r="278" spans="2:13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42"/>
    </row>
    <row r="279" spans="2:13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42"/>
    </row>
    <row r="280" spans="2:13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42"/>
    </row>
    <row r="281" spans="2:13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42"/>
    </row>
    <row r="282" spans="2:13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42"/>
    </row>
    <row r="283" spans="2:13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42"/>
    </row>
    <row r="284" spans="2:13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42"/>
    </row>
    <row r="285" spans="2:13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42"/>
    </row>
    <row r="286" spans="2:13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42"/>
    </row>
    <row r="287" spans="2:13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42"/>
    </row>
    <row r="288" spans="2:13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42"/>
    </row>
    <row r="289" spans="2:13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42"/>
    </row>
    <row r="290" spans="2:13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42"/>
    </row>
    <row r="291" spans="2:13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42"/>
    </row>
    <row r="292" spans="2:13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42"/>
    </row>
    <row r="293" spans="2:13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42"/>
    </row>
    <row r="294" spans="2:13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42"/>
    </row>
    <row r="295" spans="2:13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42"/>
    </row>
    <row r="296" spans="2:13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42"/>
    </row>
    <row r="297" spans="2:13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42"/>
    </row>
    <row r="298" spans="2:13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42"/>
    </row>
    <row r="299" spans="2:13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42"/>
    </row>
    <row r="300" spans="2:13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42"/>
    </row>
    <row r="301" spans="2:13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42"/>
    </row>
    <row r="302" spans="2:13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42"/>
    </row>
    <row r="303" spans="2:13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42"/>
    </row>
    <row r="304" spans="2:13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42"/>
    </row>
    <row r="305" spans="2:13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42"/>
    </row>
    <row r="306" spans="2:13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42"/>
    </row>
    <row r="307" spans="2:13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42"/>
    </row>
    <row r="308" spans="2:13" ht="12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42"/>
    </row>
    <row r="309" spans="2:13" ht="12.7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42"/>
    </row>
    <row r="310" spans="2:13" ht="12.7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42"/>
    </row>
    <row r="311" spans="2:13" ht="12.7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42"/>
    </row>
    <row r="312" spans="2:13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42"/>
    </row>
    <row r="313" spans="2:13" ht="12.7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42"/>
    </row>
    <row r="314" spans="2:13" ht="12.7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42"/>
    </row>
    <row r="315" spans="2:13" ht="12.7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42"/>
    </row>
    <row r="316" spans="2:13" ht="12.7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42"/>
    </row>
    <row r="317" spans="2:13" ht="12.7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42"/>
    </row>
    <row r="318" spans="2:13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42"/>
    </row>
    <row r="319" spans="2:13" ht="12.7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42"/>
    </row>
    <row r="320" spans="2:13" ht="12.7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42"/>
    </row>
    <row r="321" ht="12.75">
      <c r="M321" s="39"/>
    </row>
    <row r="322" ht="12.75">
      <c r="M322" s="39"/>
    </row>
    <row r="323" ht="12.75">
      <c r="M323" s="39"/>
    </row>
    <row r="324" ht="12.75">
      <c r="M324" s="39"/>
    </row>
    <row r="325" ht="12.75">
      <c r="M325" s="39"/>
    </row>
    <row r="326" ht="12.75">
      <c r="M326" s="39"/>
    </row>
    <row r="327" ht="12.75">
      <c r="M327" s="39"/>
    </row>
    <row r="328" ht="12.75">
      <c r="M328" s="39"/>
    </row>
    <row r="329" ht="12.75">
      <c r="M329" s="39"/>
    </row>
    <row r="330" ht="12.75">
      <c r="M330" s="39"/>
    </row>
    <row r="331" ht="12.75">
      <c r="M331" s="39"/>
    </row>
    <row r="332" ht="12.75">
      <c r="M332" s="39"/>
    </row>
    <row r="333" ht="12.75">
      <c r="M333" s="39"/>
    </row>
    <row r="334" ht="12.75">
      <c r="M334" s="39"/>
    </row>
    <row r="335" ht="12.75">
      <c r="M335" s="39"/>
    </row>
    <row r="336" ht="12.75">
      <c r="M336" s="39"/>
    </row>
    <row r="337" ht="12.75">
      <c r="M337" s="39"/>
    </row>
    <row r="338" ht="12.75">
      <c r="M338" s="39"/>
    </row>
    <row r="339" ht="12.75">
      <c r="M339" s="39"/>
    </row>
    <row r="340" ht="12.75">
      <c r="M340" s="39"/>
    </row>
    <row r="341" ht="12.75">
      <c r="M341" s="39"/>
    </row>
    <row r="342" ht="12.75">
      <c r="M342" s="39"/>
    </row>
    <row r="343" ht="12.75">
      <c r="M343" s="39"/>
    </row>
    <row r="344" ht="12.75">
      <c r="M344" s="39"/>
    </row>
    <row r="345" ht="12.75">
      <c r="M345" s="39"/>
    </row>
    <row r="346" ht="12.75">
      <c r="M346" s="39"/>
    </row>
    <row r="347" ht="12.75">
      <c r="M347" s="39"/>
    </row>
    <row r="348" ht="12.75">
      <c r="M348" s="39"/>
    </row>
    <row r="349" ht="12.75">
      <c r="M349" s="39"/>
    </row>
    <row r="350" ht="12.75">
      <c r="M350" s="39"/>
    </row>
    <row r="351" ht="12.75">
      <c r="M351" s="39"/>
    </row>
    <row r="352" ht="12.75">
      <c r="M352" s="39"/>
    </row>
    <row r="353" ht="12.75">
      <c r="M353" s="39"/>
    </row>
    <row r="354" ht="12.75">
      <c r="M354" s="39"/>
    </row>
    <row r="355" ht="12.75">
      <c r="M355" s="39"/>
    </row>
    <row r="356" ht="12.75">
      <c r="M356" s="39"/>
    </row>
    <row r="357" ht="12.75">
      <c r="M357" s="39"/>
    </row>
    <row r="358" ht="12.75">
      <c r="M358" s="39"/>
    </row>
    <row r="359" ht="12.75">
      <c r="M359" s="39"/>
    </row>
    <row r="360" ht="12.75">
      <c r="M360" s="39"/>
    </row>
    <row r="361" ht="12.75">
      <c r="M361" s="39"/>
    </row>
    <row r="362" ht="12.75">
      <c r="M362" s="39"/>
    </row>
    <row r="363" ht="12.75">
      <c r="M363" s="39"/>
    </row>
    <row r="364" ht="12.75">
      <c r="M364" s="39"/>
    </row>
    <row r="365" ht="12.75">
      <c r="M365" s="39"/>
    </row>
    <row r="366" ht="12.75">
      <c r="M366" s="39"/>
    </row>
    <row r="367" ht="12.75">
      <c r="M367" s="39"/>
    </row>
    <row r="368" ht="12.75">
      <c r="M368" s="39"/>
    </row>
    <row r="369" ht="12.75">
      <c r="M369" s="39"/>
    </row>
    <row r="370" ht="12.75">
      <c r="M370" s="39"/>
    </row>
    <row r="371" ht="12.75">
      <c r="M371" s="39"/>
    </row>
    <row r="372" ht="12.75">
      <c r="M372" s="39"/>
    </row>
    <row r="373" ht="12.75">
      <c r="M373" s="39"/>
    </row>
    <row r="374" ht="12.75">
      <c r="M374" s="39"/>
    </row>
    <row r="375" ht="12.75">
      <c r="M375" s="39"/>
    </row>
    <row r="376" ht="12.75">
      <c r="M376" s="39"/>
    </row>
    <row r="377" ht="12.75">
      <c r="M377" s="39"/>
    </row>
    <row r="378" ht="12.75">
      <c r="M378" s="39"/>
    </row>
    <row r="379" ht="12.75">
      <c r="M379" s="39"/>
    </row>
    <row r="380" ht="12.75">
      <c r="M380" s="39"/>
    </row>
    <row r="381" ht="12.75">
      <c r="M381" s="39"/>
    </row>
    <row r="382" ht="12.75">
      <c r="M382" s="39"/>
    </row>
    <row r="383" ht="12.75">
      <c r="M383" s="39"/>
    </row>
    <row r="384" ht="12.75">
      <c r="M384" s="39"/>
    </row>
    <row r="385" ht="12.75">
      <c r="M385" s="39"/>
    </row>
    <row r="386" ht="12.75">
      <c r="M386" s="39"/>
    </row>
    <row r="387" ht="12.75">
      <c r="M387" s="39"/>
    </row>
    <row r="388" ht="12.75">
      <c r="M388" s="39"/>
    </row>
    <row r="389" ht="12.75">
      <c r="M389" s="39"/>
    </row>
    <row r="390" ht="12.75">
      <c r="M390" s="39"/>
    </row>
    <row r="391" ht="12.75">
      <c r="M391" s="39"/>
    </row>
    <row r="392" ht="12.75">
      <c r="M392" s="39"/>
    </row>
    <row r="393" ht="12.75">
      <c r="M393" s="39"/>
    </row>
    <row r="394" ht="12.75">
      <c r="M394" s="39"/>
    </row>
    <row r="395" ht="12.75">
      <c r="M395" s="39"/>
    </row>
    <row r="396" ht="12.75">
      <c r="M396" s="39"/>
    </row>
    <row r="397" ht="12.75">
      <c r="M397" s="39"/>
    </row>
    <row r="398" ht="12.75">
      <c r="M398" s="39"/>
    </row>
    <row r="399" ht="12.75">
      <c r="M399" s="39"/>
    </row>
    <row r="400" ht="12.75">
      <c r="M400" s="39"/>
    </row>
    <row r="401" ht="12.75">
      <c r="M401" s="39"/>
    </row>
    <row r="402" ht="12.75">
      <c r="M402" s="39"/>
    </row>
    <row r="403" ht="12.75">
      <c r="M403" s="39"/>
    </row>
    <row r="404" ht="12.75">
      <c r="M404" s="39"/>
    </row>
    <row r="405" ht="12.75">
      <c r="M405" s="39"/>
    </row>
    <row r="406" ht="12.75">
      <c r="M406" s="39"/>
    </row>
    <row r="407" ht="12.75">
      <c r="M407" s="39"/>
    </row>
    <row r="408" ht="12.75">
      <c r="M408" s="39"/>
    </row>
    <row r="409" ht="12.75">
      <c r="M409" s="39"/>
    </row>
    <row r="410" ht="12.75">
      <c r="M410" s="39"/>
    </row>
    <row r="411" ht="12.75">
      <c r="M411" s="39"/>
    </row>
    <row r="412" ht="12.75">
      <c r="M412" s="39"/>
    </row>
    <row r="413" ht="12.75">
      <c r="M413" s="39"/>
    </row>
    <row r="414" ht="12.75">
      <c r="M414" s="39"/>
    </row>
    <row r="415" ht="12.75">
      <c r="M415" s="39"/>
    </row>
    <row r="416" ht="12.75">
      <c r="M416" s="39"/>
    </row>
    <row r="417" ht="12.75">
      <c r="M417" s="39"/>
    </row>
    <row r="418" ht="12.75">
      <c r="M418" s="39"/>
    </row>
    <row r="419" ht="12.75">
      <c r="M419" s="39"/>
    </row>
    <row r="420" ht="12.75">
      <c r="M420" s="39"/>
    </row>
    <row r="421" ht="12.75">
      <c r="M421" s="39"/>
    </row>
    <row r="422" ht="12.75">
      <c r="M422" s="39"/>
    </row>
    <row r="423" ht="12.75">
      <c r="M423" s="39"/>
    </row>
    <row r="424" ht="12.75">
      <c r="M424" s="39"/>
    </row>
    <row r="425" ht="12.75">
      <c r="M425" s="39"/>
    </row>
    <row r="426" ht="12.75">
      <c r="M426" s="39"/>
    </row>
    <row r="427" ht="12.75">
      <c r="M427" s="39"/>
    </row>
    <row r="428" ht="12.75">
      <c r="M428" s="39"/>
    </row>
    <row r="429" ht="12.75">
      <c r="M429" s="39"/>
    </row>
    <row r="430" ht="12.75">
      <c r="M430" s="39"/>
    </row>
    <row r="431" ht="12.75">
      <c r="M431" s="39"/>
    </row>
    <row r="432" ht="12.75">
      <c r="M432" s="39"/>
    </row>
    <row r="433" ht="12.75">
      <c r="M433" s="39"/>
    </row>
    <row r="434" ht="12.75">
      <c r="M434" s="39"/>
    </row>
    <row r="435" ht="12.75">
      <c r="M435" s="39"/>
    </row>
    <row r="436" ht="12.75">
      <c r="M436" s="39"/>
    </row>
    <row r="437" ht="12.75">
      <c r="M437" s="39"/>
    </row>
    <row r="438" ht="12.75">
      <c r="M438" s="39"/>
    </row>
    <row r="439" ht="12.75">
      <c r="M439" s="39"/>
    </row>
    <row r="440" ht="12.75">
      <c r="M440" s="39"/>
    </row>
    <row r="441" ht="12.75">
      <c r="M441" s="39"/>
    </row>
    <row r="442" ht="12.75">
      <c r="M442" s="39"/>
    </row>
    <row r="443" ht="12.75">
      <c r="M443" s="39"/>
    </row>
    <row r="444" ht="12.75">
      <c r="M444" s="39"/>
    </row>
    <row r="445" ht="12.75">
      <c r="M445" s="39"/>
    </row>
    <row r="446" ht="12.75">
      <c r="M446" s="39"/>
    </row>
    <row r="447" ht="12.75">
      <c r="M447" s="39"/>
    </row>
    <row r="448" ht="12.75">
      <c r="M448" s="39"/>
    </row>
    <row r="449" ht="12.75">
      <c r="M449" s="39"/>
    </row>
    <row r="450" ht="12.75">
      <c r="M450" s="39"/>
    </row>
    <row r="451" ht="12.75">
      <c r="M451" s="39"/>
    </row>
    <row r="452" ht="12.75">
      <c r="M452" s="39"/>
    </row>
    <row r="453" ht="12.75">
      <c r="M453" s="39"/>
    </row>
    <row r="454" ht="12.75">
      <c r="M454" s="39"/>
    </row>
    <row r="455" ht="12.75">
      <c r="M455" s="39"/>
    </row>
    <row r="456" ht="12.75">
      <c r="M456" s="39"/>
    </row>
    <row r="457" ht="12.75">
      <c r="M457" s="39"/>
    </row>
    <row r="458" ht="12.75">
      <c r="M458" s="39"/>
    </row>
    <row r="459" ht="12.75">
      <c r="M459" s="39"/>
    </row>
    <row r="460" ht="12.75">
      <c r="M460" s="39"/>
    </row>
    <row r="461" ht="12.75">
      <c r="M461" s="39"/>
    </row>
    <row r="462" ht="12.75">
      <c r="M462" s="39"/>
    </row>
    <row r="463" ht="12.75">
      <c r="M463" s="39"/>
    </row>
    <row r="464" ht="12.75">
      <c r="M464" s="39"/>
    </row>
    <row r="465" ht="12.75">
      <c r="M465" s="39"/>
    </row>
    <row r="466" ht="12.75">
      <c r="M466" s="39"/>
    </row>
    <row r="467" ht="12.75">
      <c r="M467" s="39"/>
    </row>
    <row r="468" ht="12.75">
      <c r="M468" s="39"/>
    </row>
    <row r="469" ht="12.75">
      <c r="M469" s="39"/>
    </row>
    <row r="470" ht="12.75">
      <c r="M470" s="39"/>
    </row>
    <row r="471" ht="12.75">
      <c r="M471" s="39"/>
    </row>
    <row r="472" ht="12.75">
      <c r="M472" s="39"/>
    </row>
    <row r="473" ht="12.75">
      <c r="M473" s="39"/>
    </row>
    <row r="474" ht="12.75">
      <c r="M474" s="39"/>
    </row>
    <row r="475" ht="12.75">
      <c r="M475" s="39"/>
    </row>
    <row r="476" ht="12.75">
      <c r="M476" s="39"/>
    </row>
    <row r="477" ht="12.75">
      <c r="M477" s="39"/>
    </row>
    <row r="478" ht="12.75">
      <c r="M478" s="39"/>
    </row>
    <row r="479" ht="12.75">
      <c r="M479" s="39"/>
    </row>
    <row r="480" ht="12.75">
      <c r="M480" s="39"/>
    </row>
    <row r="481" ht="12.75">
      <c r="M481" s="39"/>
    </row>
    <row r="482" ht="12.75">
      <c r="M482" s="39"/>
    </row>
    <row r="483" ht="12.75">
      <c r="M483" s="39"/>
    </row>
    <row r="484" ht="12.75">
      <c r="M484" s="39"/>
    </row>
    <row r="485" ht="12.75">
      <c r="M485" s="39"/>
    </row>
    <row r="486" ht="12.75">
      <c r="M486" s="39"/>
    </row>
    <row r="487" ht="12.75">
      <c r="M487" s="39"/>
    </row>
    <row r="488" ht="12.75">
      <c r="M488" s="39"/>
    </row>
    <row r="489" ht="12.75">
      <c r="M489" s="39"/>
    </row>
    <row r="490" ht="12.75">
      <c r="M490" s="39"/>
    </row>
    <row r="491" ht="12.75">
      <c r="M491" s="39"/>
    </row>
    <row r="492" ht="12.75">
      <c r="M492" s="39"/>
    </row>
    <row r="493" ht="12.75">
      <c r="M493" s="39"/>
    </row>
    <row r="494" ht="12.75">
      <c r="M494" s="39"/>
    </row>
    <row r="495" ht="12.75">
      <c r="M495" s="39"/>
    </row>
    <row r="496" ht="12.75">
      <c r="M496" s="39"/>
    </row>
    <row r="497" ht="12.75">
      <c r="M497" s="39"/>
    </row>
    <row r="498" ht="12.75">
      <c r="M498" s="39"/>
    </row>
    <row r="499" ht="12.75">
      <c r="M499" s="39"/>
    </row>
    <row r="500" ht="12.75">
      <c r="M500" s="39"/>
    </row>
    <row r="501" ht="12.75">
      <c r="M501" s="39"/>
    </row>
    <row r="502" ht="12.75">
      <c r="M502" s="39"/>
    </row>
    <row r="503" ht="12.75">
      <c r="M503" s="39"/>
    </row>
    <row r="504" ht="12.75">
      <c r="M504" s="39"/>
    </row>
    <row r="505" ht="12.75">
      <c r="M505" s="39"/>
    </row>
    <row r="506" ht="12.75">
      <c r="M506" s="39"/>
    </row>
    <row r="507" ht="12.75">
      <c r="M507" s="39"/>
    </row>
    <row r="508" ht="12.75">
      <c r="M508" s="39"/>
    </row>
    <row r="509" ht="12.75">
      <c r="M509" s="39"/>
    </row>
    <row r="510" ht="12.75">
      <c r="M510" s="39"/>
    </row>
    <row r="511" ht="12.75">
      <c r="M511" s="39"/>
    </row>
    <row r="512" ht="12.75">
      <c r="M512" s="39"/>
    </row>
    <row r="513" ht="12.75">
      <c r="M513" s="39"/>
    </row>
    <row r="514" ht="12.75">
      <c r="M514" s="39"/>
    </row>
    <row r="515" ht="12.75">
      <c r="M515" s="39"/>
    </row>
    <row r="516" ht="12.75">
      <c r="M516" s="39"/>
    </row>
    <row r="517" ht="12.75">
      <c r="M517" s="39"/>
    </row>
    <row r="518" ht="12.75">
      <c r="M518" s="39"/>
    </row>
    <row r="519" ht="12.75">
      <c r="M519" s="39"/>
    </row>
    <row r="520" ht="12.75">
      <c r="M520" s="39"/>
    </row>
    <row r="521" ht="12.75">
      <c r="M521" s="39"/>
    </row>
    <row r="522" ht="12.75">
      <c r="M522" s="39"/>
    </row>
    <row r="523" ht="12.75">
      <c r="M523" s="39"/>
    </row>
    <row r="524" ht="12.75">
      <c r="M524" s="39"/>
    </row>
    <row r="525" ht="12.75">
      <c r="M525" s="39"/>
    </row>
    <row r="526" ht="12.75">
      <c r="M526" s="39"/>
    </row>
    <row r="527" ht="12.75">
      <c r="M527" s="39"/>
    </row>
    <row r="528" ht="12.75">
      <c r="M528" s="39"/>
    </row>
    <row r="529" ht="12.75">
      <c r="M529" s="39"/>
    </row>
    <row r="530" ht="12.75">
      <c r="M530" s="39"/>
    </row>
    <row r="531" ht="12.75">
      <c r="M531" s="39"/>
    </row>
    <row r="532" ht="12.75">
      <c r="M532" s="39"/>
    </row>
    <row r="533" ht="12.75">
      <c r="M533" s="39"/>
    </row>
    <row r="534" ht="12.75">
      <c r="M534" s="39"/>
    </row>
    <row r="535" ht="12.75">
      <c r="M535" s="39"/>
    </row>
    <row r="536" ht="12.75">
      <c r="M536" s="39"/>
    </row>
    <row r="537" ht="12.75">
      <c r="M537" s="39"/>
    </row>
    <row r="538" ht="12.75">
      <c r="M538" s="39"/>
    </row>
    <row r="539" ht="12.75">
      <c r="M539" s="39"/>
    </row>
    <row r="540" ht="12.75">
      <c r="M540" s="39"/>
    </row>
    <row r="541" ht="12.75">
      <c r="M541" s="39"/>
    </row>
    <row r="542" ht="12.75">
      <c r="M542" s="39"/>
    </row>
    <row r="543" ht="12.75">
      <c r="M543" s="39"/>
    </row>
    <row r="544" ht="12.75">
      <c r="M544" s="39"/>
    </row>
    <row r="545" ht="12.75">
      <c r="M545" s="39"/>
    </row>
    <row r="546" ht="12.75">
      <c r="M546" s="39"/>
    </row>
    <row r="547" ht="12.75">
      <c r="M547" s="39"/>
    </row>
    <row r="548" ht="12.75">
      <c r="M548" s="39"/>
    </row>
    <row r="549" ht="12.75">
      <c r="M549" s="39"/>
    </row>
    <row r="550" ht="12.75">
      <c r="M550" s="39"/>
    </row>
    <row r="551" ht="12.75">
      <c r="M551" s="39"/>
    </row>
    <row r="552" ht="12.75">
      <c r="M552" s="39"/>
    </row>
    <row r="553" ht="12.75">
      <c r="M553" s="39"/>
    </row>
    <row r="554" ht="12.75">
      <c r="M554" s="39"/>
    </row>
    <row r="555" ht="12.75">
      <c r="M555" s="39"/>
    </row>
    <row r="556" ht="12.75">
      <c r="M556" s="39"/>
    </row>
    <row r="557" ht="12.75">
      <c r="M557" s="39"/>
    </row>
    <row r="558" ht="12.75">
      <c r="M558" s="39"/>
    </row>
    <row r="559" ht="12.75">
      <c r="M559" s="39"/>
    </row>
    <row r="560" ht="12.75">
      <c r="M560" s="39"/>
    </row>
    <row r="561" ht="12.75">
      <c r="M561" s="39"/>
    </row>
    <row r="562" ht="12.75">
      <c r="M562" s="39"/>
    </row>
    <row r="563" ht="12.75">
      <c r="M563" s="39"/>
    </row>
    <row r="564" ht="12.75">
      <c r="M564" s="39"/>
    </row>
    <row r="565" ht="12.75">
      <c r="M565" s="39"/>
    </row>
    <row r="566" ht="12.75">
      <c r="M566" s="39"/>
    </row>
    <row r="567" ht="12.75">
      <c r="M567" s="39"/>
    </row>
    <row r="568" ht="12.75">
      <c r="M568" s="39"/>
    </row>
    <row r="569" ht="12.75">
      <c r="M569" s="39"/>
    </row>
    <row r="570" ht="12.75">
      <c r="M570" s="39"/>
    </row>
    <row r="571" ht="12.75">
      <c r="M571" s="39"/>
    </row>
    <row r="572" ht="12.75">
      <c r="M572" s="39"/>
    </row>
    <row r="573" ht="12.75">
      <c r="M573" s="39"/>
    </row>
    <row r="574" ht="12.75">
      <c r="M574" s="39"/>
    </row>
    <row r="575" ht="12.75">
      <c r="M575" s="39"/>
    </row>
    <row r="576" ht="12.75">
      <c r="M576" s="39"/>
    </row>
    <row r="577" ht="12.75">
      <c r="M577" s="39"/>
    </row>
    <row r="578" ht="12.75">
      <c r="M578" s="39"/>
    </row>
    <row r="579" ht="12.75">
      <c r="M579" s="39"/>
    </row>
    <row r="580" ht="12.75">
      <c r="M580" s="39"/>
    </row>
    <row r="581" ht="12.75">
      <c r="M581" s="39"/>
    </row>
    <row r="582" ht="12.75">
      <c r="M582" s="39"/>
    </row>
    <row r="583" ht="12.75">
      <c r="M583" s="39"/>
    </row>
    <row r="584" ht="12.75">
      <c r="M584" s="39"/>
    </row>
    <row r="585" ht="12.75">
      <c r="M585" s="39"/>
    </row>
    <row r="586" ht="12.75">
      <c r="M586" s="39"/>
    </row>
    <row r="587" ht="12.75">
      <c r="M587" s="39"/>
    </row>
    <row r="588" ht="12.75">
      <c r="M588" s="39"/>
    </row>
    <row r="589" ht="12.75">
      <c r="M589" s="39"/>
    </row>
    <row r="590" ht="12.75">
      <c r="M590" s="39"/>
    </row>
    <row r="591" ht="12.75">
      <c r="M591" s="39"/>
    </row>
    <row r="592" ht="12.75">
      <c r="M592" s="39"/>
    </row>
    <row r="593" ht="12.75">
      <c r="M593" s="39"/>
    </row>
    <row r="594" ht="12.75">
      <c r="M594" s="39"/>
    </row>
    <row r="595" ht="12.75">
      <c r="M595" s="39"/>
    </row>
    <row r="596" ht="12.75">
      <c r="M596" s="39"/>
    </row>
    <row r="597" ht="12.75">
      <c r="M597" s="39"/>
    </row>
    <row r="598" ht="12.75">
      <c r="M598" s="39"/>
    </row>
    <row r="599" ht="12.75">
      <c r="M599" s="39"/>
    </row>
    <row r="600" ht="12.75">
      <c r="M600" s="39"/>
    </row>
    <row r="601" ht="12.75">
      <c r="M601" s="39"/>
    </row>
    <row r="602" ht="12.75">
      <c r="M602" s="39"/>
    </row>
    <row r="603" ht="12.75">
      <c r="M603" s="39"/>
    </row>
    <row r="604" ht="12.75">
      <c r="M604" s="39"/>
    </row>
    <row r="605" ht="12.75">
      <c r="M605" s="39"/>
    </row>
    <row r="606" ht="12.75">
      <c r="M606" s="39"/>
    </row>
    <row r="607" ht="12.75">
      <c r="M607" s="39"/>
    </row>
    <row r="608" ht="12.75">
      <c r="M608" s="39"/>
    </row>
    <row r="609" ht="12.75">
      <c r="M609" s="39"/>
    </row>
    <row r="610" ht="12.75">
      <c r="M610" s="39"/>
    </row>
    <row r="611" ht="12.75">
      <c r="M611" s="39"/>
    </row>
    <row r="612" ht="12.75">
      <c r="M612" s="39"/>
    </row>
    <row r="613" ht="12.75">
      <c r="M613" s="39"/>
    </row>
    <row r="614" ht="12.75">
      <c r="M614" s="39"/>
    </row>
    <row r="615" ht="12.75">
      <c r="M615" s="39"/>
    </row>
    <row r="616" ht="12.75">
      <c r="M616" s="39"/>
    </row>
    <row r="617" ht="12.75">
      <c r="M617" s="39"/>
    </row>
    <row r="618" ht="12.75">
      <c r="M618" s="39"/>
    </row>
    <row r="619" ht="12.75">
      <c r="M619" s="39"/>
    </row>
    <row r="620" ht="12.75">
      <c r="M620" s="39"/>
    </row>
    <row r="621" ht="12.75">
      <c r="M621" s="39"/>
    </row>
    <row r="622" ht="12.75">
      <c r="M622" s="39"/>
    </row>
    <row r="623" ht="12.75">
      <c r="M623" s="39"/>
    </row>
    <row r="624" ht="12.75">
      <c r="M624" s="39"/>
    </row>
    <row r="625" ht="12.75">
      <c r="M625" s="39"/>
    </row>
    <row r="626" ht="12.75">
      <c r="M626" s="39"/>
    </row>
    <row r="627" ht="12.75">
      <c r="M627" s="39"/>
    </row>
    <row r="628" ht="12.75">
      <c r="M628" s="39"/>
    </row>
    <row r="629" ht="12.75">
      <c r="M629" s="39"/>
    </row>
    <row r="630" ht="12.75">
      <c r="M630" s="39"/>
    </row>
    <row r="631" ht="12.75">
      <c r="M631" s="39"/>
    </row>
    <row r="632" ht="12.75">
      <c r="M632" s="39"/>
    </row>
    <row r="633" ht="12.75">
      <c r="M633" s="39"/>
    </row>
    <row r="634" ht="12.75">
      <c r="M634" s="39"/>
    </row>
    <row r="635" ht="12.75">
      <c r="M635" s="39"/>
    </row>
    <row r="636" ht="12.75">
      <c r="M636" s="39"/>
    </row>
    <row r="637" ht="12.75">
      <c r="M637" s="39"/>
    </row>
    <row r="638" ht="12.75">
      <c r="M638" s="39"/>
    </row>
    <row r="639" ht="12.75">
      <c r="M639" s="39"/>
    </row>
    <row r="640" ht="12.75">
      <c r="M640" s="39"/>
    </row>
    <row r="641" ht="12.75">
      <c r="M641" s="39"/>
    </row>
    <row r="642" ht="12.75">
      <c r="M642" s="39"/>
    </row>
    <row r="643" ht="12.75">
      <c r="M643" s="39"/>
    </row>
    <row r="644" ht="12.75">
      <c r="M644" s="39"/>
    </row>
    <row r="645" ht="12.75">
      <c r="M645" s="39"/>
    </row>
    <row r="646" ht="12.75">
      <c r="M646" s="39"/>
    </row>
    <row r="647" ht="12.75">
      <c r="M647" s="39"/>
    </row>
    <row r="648" ht="12.75">
      <c r="M648" s="39"/>
    </row>
    <row r="649" ht="12.75">
      <c r="M649" s="39"/>
    </row>
    <row r="650" ht="12.75">
      <c r="M650" s="39"/>
    </row>
    <row r="651" ht="12.75">
      <c r="M651" s="39"/>
    </row>
    <row r="652" ht="12.75">
      <c r="M652" s="39"/>
    </row>
    <row r="653" ht="12.75">
      <c r="M653" s="39"/>
    </row>
    <row r="654" ht="12.75">
      <c r="M654" s="39"/>
    </row>
    <row r="655" ht="12.75">
      <c r="M655" s="39"/>
    </row>
    <row r="656" ht="12.75">
      <c r="M656" s="39"/>
    </row>
    <row r="657" ht="12.75">
      <c r="M657" s="39"/>
    </row>
    <row r="658" ht="12.75">
      <c r="M658" s="39"/>
    </row>
    <row r="659" ht="12.75">
      <c r="M659" s="39"/>
    </row>
    <row r="660" ht="12.75">
      <c r="M660" s="39"/>
    </row>
    <row r="661" ht="12.75">
      <c r="M661" s="39"/>
    </row>
    <row r="662" ht="12.75">
      <c r="M662" s="39"/>
    </row>
    <row r="663" ht="12.75">
      <c r="M663" s="39"/>
    </row>
    <row r="664" ht="12.75">
      <c r="M664" s="39"/>
    </row>
    <row r="665" ht="12.75">
      <c r="M665" s="39"/>
    </row>
    <row r="666" ht="12.75">
      <c r="M666" s="39"/>
    </row>
    <row r="667" ht="12.75">
      <c r="M667" s="39"/>
    </row>
    <row r="668" ht="12.75">
      <c r="M668" s="39"/>
    </row>
    <row r="669" ht="12.75">
      <c r="M669" s="39"/>
    </row>
    <row r="670" ht="12.75">
      <c r="M670" s="39"/>
    </row>
    <row r="671" ht="12.75">
      <c r="M671" s="39"/>
    </row>
    <row r="672" ht="12.75">
      <c r="M672" s="39"/>
    </row>
    <row r="673" ht="12.75">
      <c r="M673" s="39"/>
    </row>
    <row r="674" ht="12.75">
      <c r="M674" s="39"/>
    </row>
    <row r="675" ht="12.75">
      <c r="M675" s="39"/>
    </row>
    <row r="676" ht="12.75">
      <c r="M676" s="39"/>
    </row>
    <row r="677" ht="12.75">
      <c r="M677" s="39"/>
    </row>
    <row r="678" ht="12.75">
      <c r="M678" s="39"/>
    </row>
    <row r="679" ht="12.75">
      <c r="M679" s="39"/>
    </row>
    <row r="680" ht="12.75">
      <c r="M680" s="39"/>
    </row>
    <row r="681" ht="12.75">
      <c r="M681" s="39"/>
    </row>
    <row r="682" ht="12.75">
      <c r="M682" s="39"/>
    </row>
    <row r="683" ht="12.75">
      <c r="M683" s="39"/>
    </row>
    <row r="684" ht="12.75">
      <c r="M684" s="39"/>
    </row>
    <row r="685" ht="12.75">
      <c r="M685" s="39"/>
    </row>
    <row r="686" ht="12.75">
      <c r="M686" s="39"/>
    </row>
    <row r="687" ht="12.75">
      <c r="M687" s="39"/>
    </row>
    <row r="688" ht="12.75">
      <c r="M688" s="39"/>
    </row>
    <row r="689" ht="12.75">
      <c r="M689" s="39"/>
    </row>
    <row r="690" ht="12.75">
      <c r="M690" s="39"/>
    </row>
    <row r="691" ht="12.75">
      <c r="M691" s="39"/>
    </row>
    <row r="692" ht="12.75">
      <c r="M692" s="39"/>
    </row>
    <row r="693" ht="12.75">
      <c r="M693" s="39"/>
    </row>
    <row r="694" ht="12.75">
      <c r="M694" s="39"/>
    </row>
    <row r="695" ht="12.75">
      <c r="M695" s="39"/>
    </row>
    <row r="696" ht="12.75">
      <c r="M696" s="39"/>
    </row>
    <row r="697" ht="12.75">
      <c r="M697" s="39"/>
    </row>
    <row r="698" ht="12.75">
      <c r="M698" s="39"/>
    </row>
    <row r="699" ht="12.75">
      <c r="M699" s="39"/>
    </row>
    <row r="700" ht="12.75">
      <c r="M700" s="39"/>
    </row>
    <row r="701" ht="12.75">
      <c r="M701" s="39"/>
    </row>
    <row r="702" ht="12.75">
      <c r="M702" s="39"/>
    </row>
    <row r="703" ht="12.75">
      <c r="M703" s="39"/>
    </row>
    <row r="704" ht="12.75">
      <c r="M704" s="39"/>
    </row>
    <row r="705" ht="12.75">
      <c r="M705" s="39"/>
    </row>
    <row r="706" ht="12.75">
      <c r="M706" s="39"/>
    </row>
    <row r="707" ht="12.75">
      <c r="M707" s="39"/>
    </row>
    <row r="708" ht="12.75">
      <c r="M708" s="39"/>
    </row>
    <row r="709" ht="12.75">
      <c r="M709" s="39"/>
    </row>
    <row r="710" ht="12.75">
      <c r="M710" s="39"/>
    </row>
    <row r="711" ht="12.75">
      <c r="M711" s="39"/>
    </row>
    <row r="712" ht="12.75">
      <c r="M712" s="39"/>
    </row>
    <row r="713" ht="12.75">
      <c r="M713" s="39"/>
    </row>
    <row r="714" ht="12.75">
      <c r="M714" s="39"/>
    </row>
    <row r="715" ht="12.75">
      <c r="M715" s="39"/>
    </row>
    <row r="716" ht="12.75">
      <c r="M716" s="39"/>
    </row>
    <row r="717" ht="12.75">
      <c r="M717" s="39"/>
    </row>
    <row r="718" ht="12.75">
      <c r="M718" s="39"/>
    </row>
    <row r="719" ht="12.75">
      <c r="M719" s="39"/>
    </row>
    <row r="720" ht="12.75">
      <c r="M720" s="39"/>
    </row>
    <row r="721" ht="12.75">
      <c r="M721" s="39"/>
    </row>
    <row r="722" ht="12.75">
      <c r="M722" s="39"/>
    </row>
    <row r="723" ht="12.75">
      <c r="M723" s="39"/>
    </row>
    <row r="724" ht="12.75">
      <c r="M724" s="39"/>
    </row>
    <row r="725" ht="12.75">
      <c r="M725" s="39"/>
    </row>
    <row r="726" ht="12.75">
      <c r="M726" s="39"/>
    </row>
    <row r="727" ht="12.75">
      <c r="M727" s="39"/>
    </row>
    <row r="728" ht="12.75">
      <c r="M728" s="39"/>
    </row>
    <row r="729" ht="12.75">
      <c r="M729" s="39"/>
    </row>
    <row r="730" ht="12.75">
      <c r="M730" s="39"/>
    </row>
    <row r="731" ht="12.75">
      <c r="M731" s="39"/>
    </row>
    <row r="732" ht="12.75">
      <c r="M732" s="39"/>
    </row>
    <row r="733" ht="12.75">
      <c r="M733" s="39"/>
    </row>
    <row r="734" ht="12.75">
      <c r="M734" s="39"/>
    </row>
    <row r="735" ht="12.75">
      <c r="M735" s="39"/>
    </row>
    <row r="736" ht="12.75">
      <c r="M736" s="39"/>
    </row>
    <row r="737" ht="12.75">
      <c r="M737" s="39"/>
    </row>
    <row r="738" ht="12.75">
      <c r="M738" s="39"/>
    </row>
    <row r="739" ht="12.75">
      <c r="M739" s="39"/>
    </row>
    <row r="740" ht="12.75">
      <c r="M740" s="39"/>
    </row>
    <row r="741" ht="12.75">
      <c r="M741" s="39"/>
    </row>
    <row r="742" ht="12.75">
      <c r="M742" s="39"/>
    </row>
    <row r="743" ht="12.75">
      <c r="M743" s="39"/>
    </row>
    <row r="744" ht="12.75">
      <c r="M744" s="39"/>
    </row>
    <row r="745" ht="12.75">
      <c r="M745" s="39"/>
    </row>
    <row r="746" ht="12.75">
      <c r="M746" s="39"/>
    </row>
    <row r="747" ht="12.75">
      <c r="M747" s="39"/>
    </row>
    <row r="748" ht="12.75">
      <c r="M748" s="39"/>
    </row>
    <row r="749" ht="12.75">
      <c r="M749" s="39"/>
    </row>
    <row r="750" ht="12.75">
      <c r="M750" s="39"/>
    </row>
    <row r="751" ht="12.75">
      <c r="M751" s="39"/>
    </row>
    <row r="752" ht="12.75">
      <c r="M752" s="39"/>
    </row>
    <row r="753" ht="12.75">
      <c r="M753" s="39"/>
    </row>
    <row r="754" ht="12.75">
      <c r="M754" s="39"/>
    </row>
    <row r="755" ht="12.75">
      <c r="M755" s="39"/>
    </row>
    <row r="756" ht="12.75">
      <c r="M756" s="39"/>
    </row>
    <row r="757" ht="12.75">
      <c r="M757" s="39"/>
    </row>
    <row r="758" ht="12.75">
      <c r="M758" s="39"/>
    </row>
    <row r="759" ht="12.75">
      <c r="M759" s="39"/>
    </row>
    <row r="760" ht="12.75">
      <c r="M760" s="39"/>
    </row>
    <row r="761" ht="12.75">
      <c r="M761" s="39"/>
    </row>
    <row r="762" ht="12.75">
      <c r="M762" s="39"/>
    </row>
    <row r="763" ht="12.75">
      <c r="M763" s="39"/>
    </row>
    <row r="764" ht="12.75">
      <c r="M764" s="39"/>
    </row>
    <row r="765" ht="12.75">
      <c r="M765" s="39"/>
    </row>
    <row r="766" ht="12.75">
      <c r="M766" s="39"/>
    </row>
    <row r="767" ht="12.75">
      <c r="M767" s="39"/>
    </row>
    <row r="768" ht="12.75">
      <c r="M768" s="39"/>
    </row>
    <row r="769" ht="12.75">
      <c r="M769" s="39"/>
    </row>
    <row r="770" ht="12.75">
      <c r="M770" s="39"/>
    </row>
    <row r="771" ht="12.75">
      <c r="M771" s="39"/>
    </row>
    <row r="772" ht="12.75">
      <c r="M772" s="39"/>
    </row>
    <row r="773" ht="12.75">
      <c r="M773" s="39"/>
    </row>
    <row r="774" ht="12.75">
      <c r="M774" s="39"/>
    </row>
    <row r="775" ht="12.75">
      <c r="M775" s="39"/>
    </row>
    <row r="776" ht="12.75">
      <c r="M776" s="39"/>
    </row>
    <row r="777" ht="12.75">
      <c r="M777" s="39"/>
    </row>
    <row r="778" ht="12.75">
      <c r="M778" s="39"/>
    </row>
    <row r="779" ht="12.75">
      <c r="M779" s="39"/>
    </row>
    <row r="780" ht="12.75">
      <c r="M780" s="39"/>
    </row>
    <row r="781" ht="12.75">
      <c r="M781" s="39"/>
    </row>
    <row r="782" ht="12.75">
      <c r="M782" s="39"/>
    </row>
    <row r="783" ht="12.75">
      <c r="M783" s="39"/>
    </row>
    <row r="784" ht="12.75">
      <c r="M784" s="39"/>
    </row>
    <row r="785" ht="12.75">
      <c r="M785" s="39"/>
    </row>
    <row r="786" ht="12.75">
      <c r="M786" s="39"/>
    </row>
    <row r="787" ht="12.75">
      <c r="M787" s="39"/>
    </row>
    <row r="788" ht="12.75">
      <c r="M788" s="39"/>
    </row>
    <row r="789" ht="12.75">
      <c r="M789" s="39"/>
    </row>
    <row r="790" ht="12.75">
      <c r="M790" s="39"/>
    </row>
    <row r="791" ht="12.75">
      <c r="M791" s="39"/>
    </row>
    <row r="792" ht="12.75">
      <c r="M792" s="39"/>
    </row>
    <row r="793" ht="12.75">
      <c r="M793" s="39"/>
    </row>
    <row r="794" ht="12.75">
      <c r="M794" s="39"/>
    </row>
    <row r="795" ht="12.75">
      <c r="M795" s="39"/>
    </row>
    <row r="796" ht="12.75">
      <c r="M796" s="39"/>
    </row>
    <row r="797" ht="12.75">
      <c r="M797" s="39"/>
    </row>
    <row r="798" ht="12.75">
      <c r="M798" s="39"/>
    </row>
    <row r="799" ht="12.75">
      <c r="M799" s="39"/>
    </row>
    <row r="800" ht="12.75">
      <c r="M800" s="39"/>
    </row>
    <row r="801" ht="12.75">
      <c r="M801" s="39"/>
    </row>
    <row r="802" ht="12.75">
      <c r="M802" s="39"/>
    </row>
    <row r="803" ht="12.75">
      <c r="M803" s="39"/>
    </row>
    <row r="804" ht="12.75">
      <c r="M804" s="39"/>
    </row>
    <row r="805" ht="12.75">
      <c r="M805" s="39"/>
    </row>
    <row r="806" ht="12.75">
      <c r="M806" s="39"/>
    </row>
    <row r="807" ht="12.75">
      <c r="M807" s="39"/>
    </row>
    <row r="808" ht="12.75">
      <c r="M808" s="39"/>
    </row>
    <row r="809" ht="12.75">
      <c r="M809" s="39"/>
    </row>
    <row r="810" ht="12.75">
      <c r="M810" s="39"/>
    </row>
    <row r="811" ht="12.75">
      <c r="M811" s="39"/>
    </row>
    <row r="812" ht="12.75">
      <c r="M812" s="39"/>
    </row>
    <row r="813" ht="12.75">
      <c r="M813" s="39"/>
    </row>
    <row r="814" ht="12.75">
      <c r="M814" s="39"/>
    </row>
    <row r="815" ht="12.75">
      <c r="M815" s="39"/>
    </row>
    <row r="816" ht="12.75">
      <c r="M816" s="39"/>
    </row>
    <row r="817" ht="12.75">
      <c r="M817" s="39"/>
    </row>
    <row r="818" ht="12.75">
      <c r="M818" s="39"/>
    </row>
    <row r="819" ht="12.75">
      <c r="M819" s="39"/>
    </row>
    <row r="820" ht="12.75">
      <c r="M820" s="39"/>
    </row>
    <row r="821" ht="12.75">
      <c r="M821" s="39"/>
    </row>
    <row r="822" ht="12.75">
      <c r="M822" s="39"/>
    </row>
    <row r="823" ht="12.75">
      <c r="M823" s="39"/>
    </row>
    <row r="824" ht="12.75">
      <c r="M824" s="39"/>
    </row>
    <row r="825" ht="12.75">
      <c r="M825" s="39"/>
    </row>
    <row r="826" ht="12.75">
      <c r="M826" s="39"/>
    </row>
    <row r="827" ht="12.75">
      <c r="M827" s="39"/>
    </row>
    <row r="828" ht="12.75">
      <c r="M828" s="39"/>
    </row>
    <row r="829" ht="12.75">
      <c r="M829" s="39"/>
    </row>
    <row r="830" ht="12.75">
      <c r="M830" s="39"/>
    </row>
    <row r="831" ht="12.75">
      <c r="M831" s="39"/>
    </row>
    <row r="832" ht="12.75">
      <c r="M832" s="39"/>
    </row>
    <row r="833" ht="12.75">
      <c r="M833" s="39"/>
    </row>
    <row r="834" ht="12.75">
      <c r="M834" s="39"/>
    </row>
    <row r="835" ht="12.75">
      <c r="M835" s="39"/>
    </row>
    <row r="836" ht="12.75">
      <c r="M836" s="39"/>
    </row>
    <row r="837" ht="12.75">
      <c r="M837" s="39"/>
    </row>
    <row r="838" ht="12.75">
      <c r="M838" s="39"/>
    </row>
    <row r="839" ht="12.75">
      <c r="M839" s="39"/>
    </row>
    <row r="840" ht="12.75">
      <c r="M840" s="39"/>
    </row>
    <row r="841" ht="12.75">
      <c r="M841" s="39"/>
    </row>
    <row r="842" ht="12.75">
      <c r="M842" s="39"/>
    </row>
    <row r="843" ht="12.75">
      <c r="M843" s="39"/>
    </row>
    <row r="844" ht="12.75">
      <c r="M844" s="39"/>
    </row>
    <row r="845" ht="12.75">
      <c r="M845" s="39"/>
    </row>
    <row r="846" ht="12.75">
      <c r="M846" s="39"/>
    </row>
    <row r="847" ht="12.75">
      <c r="M847" s="39"/>
    </row>
    <row r="848" ht="12.75">
      <c r="M848" s="39"/>
    </row>
    <row r="849" ht="12.75">
      <c r="M849" s="39"/>
    </row>
    <row r="850" ht="12.75">
      <c r="M850" s="39"/>
    </row>
    <row r="851" ht="12.75">
      <c r="M851" s="39"/>
    </row>
    <row r="852" ht="12.75">
      <c r="M852" s="39"/>
    </row>
    <row r="853" ht="12.75">
      <c r="M853" s="39"/>
    </row>
    <row r="854" ht="12.75">
      <c r="M854" s="39"/>
    </row>
    <row r="855" ht="12.75">
      <c r="M855" s="39"/>
    </row>
    <row r="856" ht="12.75">
      <c r="M856" s="39"/>
    </row>
    <row r="857" ht="12.75">
      <c r="M857" s="39"/>
    </row>
    <row r="858" ht="12.75">
      <c r="M858" s="39"/>
    </row>
    <row r="859" ht="12.75">
      <c r="M859" s="39"/>
    </row>
    <row r="860" ht="12.75">
      <c r="M860" s="39"/>
    </row>
    <row r="861" ht="12.75">
      <c r="M861" s="39"/>
    </row>
    <row r="862" ht="12.75">
      <c r="M862" s="39"/>
    </row>
    <row r="863" ht="12.75">
      <c r="M863" s="39"/>
    </row>
    <row r="864" ht="12.75">
      <c r="M864" s="39"/>
    </row>
    <row r="865" ht="12.75">
      <c r="M865" s="39"/>
    </row>
    <row r="866" ht="12.75">
      <c r="M866" s="39"/>
    </row>
    <row r="867" ht="12.75">
      <c r="M867" s="39"/>
    </row>
    <row r="868" ht="12.75">
      <c r="M868" s="39"/>
    </row>
    <row r="869" ht="12.75">
      <c r="M869" s="39"/>
    </row>
    <row r="870" ht="12.75">
      <c r="M870" s="39"/>
    </row>
    <row r="871" ht="12.75">
      <c r="M871" s="39"/>
    </row>
    <row r="872" ht="12.75">
      <c r="M872" s="39"/>
    </row>
    <row r="873" ht="12.75">
      <c r="M873" s="39"/>
    </row>
    <row r="874" ht="12.75">
      <c r="M874" s="39"/>
    </row>
    <row r="875" ht="12.75">
      <c r="M875" s="39"/>
    </row>
    <row r="876" ht="12.75">
      <c r="M876" s="39"/>
    </row>
    <row r="877" ht="12.75">
      <c r="M877" s="39"/>
    </row>
    <row r="878" ht="12.75">
      <c r="M878" s="39"/>
    </row>
    <row r="879" ht="12.75">
      <c r="M879" s="39"/>
    </row>
    <row r="880" ht="12.75">
      <c r="M880" s="39"/>
    </row>
    <row r="881" ht="12.75">
      <c r="M881" s="39"/>
    </row>
    <row r="882" ht="12.75">
      <c r="M882" s="39"/>
    </row>
    <row r="883" ht="12.75">
      <c r="M883" s="39"/>
    </row>
    <row r="884" ht="12.75">
      <c r="M884" s="39"/>
    </row>
    <row r="885" ht="12.75">
      <c r="M885" s="39"/>
    </row>
    <row r="886" ht="12.75">
      <c r="M886" s="39"/>
    </row>
    <row r="887" ht="12.75">
      <c r="M887" s="39"/>
    </row>
    <row r="888" ht="12.75">
      <c r="M888" s="39"/>
    </row>
    <row r="889" ht="12.75">
      <c r="M889" s="39"/>
    </row>
    <row r="890" ht="12.75">
      <c r="M890" s="39"/>
    </row>
    <row r="891" ht="12.75">
      <c r="M891" s="39"/>
    </row>
    <row r="892" ht="12.75">
      <c r="M892" s="39"/>
    </row>
    <row r="893" ht="12.75">
      <c r="M893" s="39"/>
    </row>
    <row r="894" ht="12.75">
      <c r="M894" s="39"/>
    </row>
    <row r="895" ht="12.75">
      <c r="M895" s="39"/>
    </row>
    <row r="896" ht="12.75">
      <c r="M896" s="39"/>
    </row>
    <row r="897" ht="12.75">
      <c r="M897" s="39"/>
    </row>
    <row r="898" ht="12.75">
      <c r="M898" s="39"/>
    </row>
    <row r="899" ht="12.75">
      <c r="M899" s="39"/>
    </row>
    <row r="900" ht="12.75">
      <c r="M900" s="39"/>
    </row>
    <row r="901" ht="12.75">
      <c r="M901" s="39"/>
    </row>
    <row r="902" ht="12.75">
      <c r="M902" s="39"/>
    </row>
    <row r="903" ht="12.75">
      <c r="M903" s="39"/>
    </row>
    <row r="904" ht="12.75">
      <c r="M904" s="39"/>
    </row>
    <row r="905" ht="12.75">
      <c r="M905" s="39"/>
    </row>
    <row r="906" ht="12.75">
      <c r="M906" s="39"/>
    </row>
    <row r="907" ht="12.75">
      <c r="M907" s="39"/>
    </row>
    <row r="908" ht="12.75">
      <c r="M908" s="39"/>
    </row>
    <row r="909" ht="12.75">
      <c r="M909" s="39"/>
    </row>
    <row r="910" ht="12.75">
      <c r="M910" s="39"/>
    </row>
    <row r="911" ht="12.75">
      <c r="M911" s="39"/>
    </row>
    <row r="912" ht="12.75">
      <c r="M912" s="39"/>
    </row>
    <row r="913" ht="12.75">
      <c r="M913" s="39"/>
    </row>
    <row r="914" ht="12.75">
      <c r="M914" s="39"/>
    </row>
    <row r="915" ht="12.75">
      <c r="M915" s="39"/>
    </row>
    <row r="916" ht="12.75">
      <c r="M916" s="39"/>
    </row>
    <row r="917" ht="12.75">
      <c r="M917" s="39"/>
    </row>
    <row r="918" ht="12.75">
      <c r="M918" s="39"/>
    </row>
    <row r="919" ht="12.75">
      <c r="M919" s="39"/>
    </row>
    <row r="920" ht="12.75">
      <c r="M920" s="39"/>
    </row>
    <row r="921" ht="12.75">
      <c r="M921" s="39"/>
    </row>
    <row r="922" ht="12.75">
      <c r="M922" s="39"/>
    </row>
    <row r="923" ht="12.75">
      <c r="M923" s="39"/>
    </row>
    <row r="924" ht="12.75">
      <c r="M924" s="39"/>
    </row>
    <row r="925" ht="12.75">
      <c r="M925" s="39"/>
    </row>
    <row r="926" ht="12.75">
      <c r="M926" s="39"/>
    </row>
    <row r="927" ht="12.75">
      <c r="M927" s="39"/>
    </row>
    <row r="928" ht="12.75">
      <c r="M928" s="39"/>
    </row>
    <row r="929" ht="12.75">
      <c r="M929" s="39"/>
    </row>
    <row r="930" ht="12.75">
      <c r="M930" s="39"/>
    </row>
    <row r="931" ht="12.75">
      <c r="M931" s="39"/>
    </row>
    <row r="932" ht="12.75">
      <c r="M932" s="39"/>
    </row>
    <row r="933" ht="12.75">
      <c r="M933" s="39"/>
    </row>
    <row r="934" ht="12.75">
      <c r="M934" s="39"/>
    </row>
    <row r="935" ht="12.75">
      <c r="M935" s="39"/>
    </row>
    <row r="936" ht="12.75">
      <c r="M936" s="39"/>
    </row>
    <row r="937" ht="12.75">
      <c r="M937" s="39"/>
    </row>
    <row r="938" ht="12.75">
      <c r="M938" s="39"/>
    </row>
    <row r="939" ht="12.75">
      <c r="M939" s="39"/>
    </row>
    <row r="940" ht="12.75">
      <c r="M940" s="39"/>
    </row>
    <row r="941" ht="12.75">
      <c r="M941" s="39"/>
    </row>
    <row r="942" ht="12.75">
      <c r="M942" s="39"/>
    </row>
    <row r="943" ht="12.75">
      <c r="M943" s="39"/>
    </row>
    <row r="944" ht="12.75">
      <c r="M944" s="39"/>
    </row>
    <row r="945" ht="12.75">
      <c r="M945" s="39"/>
    </row>
    <row r="946" ht="12.75">
      <c r="M946" s="39"/>
    </row>
    <row r="947" ht="12.75">
      <c r="M947" s="39"/>
    </row>
    <row r="948" ht="12.75">
      <c r="M948" s="39"/>
    </row>
    <row r="949" ht="12.75">
      <c r="M949" s="39"/>
    </row>
    <row r="950" ht="12.75">
      <c r="M950" s="39"/>
    </row>
    <row r="951" ht="12.75">
      <c r="M951" s="39"/>
    </row>
    <row r="952" ht="12.75">
      <c r="M952" s="39"/>
    </row>
    <row r="953" ht="12.75">
      <c r="M953" s="39"/>
    </row>
    <row r="954" ht="12.75">
      <c r="M954" s="39"/>
    </row>
    <row r="955" ht="12.75">
      <c r="M955" s="39"/>
    </row>
    <row r="956" ht="12.75">
      <c r="M956" s="39"/>
    </row>
    <row r="957" ht="12.75">
      <c r="M957" s="39"/>
    </row>
    <row r="958" ht="12.75">
      <c r="M958" s="39"/>
    </row>
    <row r="959" ht="12.75">
      <c r="M959" s="39"/>
    </row>
    <row r="960" ht="12.75">
      <c r="M960" s="39"/>
    </row>
    <row r="961" ht="12.75">
      <c r="M961" s="39"/>
    </row>
    <row r="962" ht="12.75">
      <c r="M962" s="39"/>
    </row>
    <row r="963" ht="12.75">
      <c r="M963" s="39"/>
    </row>
    <row r="964" ht="12.75">
      <c r="M964" s="39"/>
    </row>
    <row r="965" ht="12.75">
      <c r="M965" s="39"/>
    </row>
    <row r="966" ht="12.75">
      <c r="M966" s="39"/>
    </row>
    <row r="967" ht="12.75">
      <c r="M967" s="39"/>
    </row>
    <row r="968" ht="12.75">
      <c r="M968" s="39"/>
    </row>
    <row r="969" ht="12.75">
      <c r="M969" s="39"/>
    </row>
    <row r="970" ht="12.75">
      <c r="M970" s="39"/>
    </row>
    <row r="971" ht="12.75">
      <c r="M971" s="39"/>
    </row>
    <row r="972" ht="12.75">
      <c r="M972" s="39"/>
    </row>
    <row r="973" ht="12.75">
      <c r="M973" s="39"/>
    </row>
    <row r="974" ht="12.75">
      <c r="M974" s="39"/>
    </row>
    <row r="975" ht="12.75">
      <c r="M975" s="39"/>
    </row>
    <row r="976" ht="12.75">
      <c r="M976" s="39"/>
    </row>
    <row r="977" ht="12.75">
      <c r="M977" s="39"/>
    </row>
    <row r="978" ht="12.75">
      <c r="M978" s="39"/>
    </row>
    <row r="979" ht="12.75">
      <c r="M979" s="39"/>
    </row>
    <row r="980" ht="12.75">
      <c r="M980" s="39"/>
    </row>
    <row r="981" ht="12.75">
      <c r="M981" s="39"/>
    </row>
    <row r="982" ht="12.75">
      <c r="M982" s="39"/>
    </row>
    <row r="983" ht="12.75">
      <c r="M983" s="39"/>
    </row>
    <row r="984" ht="12.75">
      <c r="M984" s="39"/>
    </row>
    <row r="985" ht="12.75">
      <c r="M985" s="39"/>
    </row>
    <row r="986" ht="12.75">
      <c r="M986" s="39"/>
    </row>
    <row r="987" ht="12.75">
      <c r="M987" s="39"/>
    </row>
    <row r="988" ht="12.75">
      <c r="M988" s="39"/>
    </row>
    <row r="989" ht="12.75">
      <c r="M989" s="39"/>
    </row>
    <row r="990" ht="12.75">
      <c r="M990" s="39"/>
    </row>
    <row r="991" ht="12.75">
      <c r="M991" s="39"/>
    </row>
    <row r="992" ht="12.75">
      <c r="M992" s="39"/>
    </row>
    <row r="993" ht="12.75">
      <c r="M993" s="39"/>
    </row>
    <row r="994" ht="12.75">
      <c r="M994" s="39"/>
    </row>
    <row r="995" ht="12.75">
      <c r="M995" s="39"/>
    </row>
    <row r="996" ht="12.75">
      <c r="M996" s="39"/>
    </row>
    <row r="997" ht="12.75">
      <c r="M997" s="39"/>
    </row>
    <row r="998" ht="12.75">
      <c r="M998" s="39"/>
    </row>
    <row r="999" ht="12.75">
      <c r="M999" s="39"/>
    </row>
    <row r="1000" ht="12.75">
      <c r="M1000" s="39"/>
    </row>
    <row r="1001" ht="12.75">
      <c r="M1001" s="39"/>
    </row>
    <row r="1002" ht="12.75">
      <c r="M1002" s="39"/>
    </row>
    <row r="1003" ht="12.75">
      <c r="M1003" s="39"/>
    </row>
    <row r="1004" ht="12.75">
      <c r="M1004" s="39"/>
    </row>
    <row r="1005" ht="12.75">
      <c r="M1005" s="39"/>
    </row>
    <row r="1006" ht="12.75">
      <c r="M1006" s="39"/>
    </row>
    <row r="1007" ht="12.75">
      <c r="M1007" s="39"/>
    </row>
    <row r="1008" ht="12.75">
      <c r="M1008" s="39"/>
    </row>
    <row r="1009" ht="12.75">
      <c r="M1009" s="39"/>
    </row>
    <row r="1010" ht="12.75">
      <c r="M1010" s="39"/>
    </row>
    <row r="1011" ht="12.75">
      <c r="M1011" s="39"/>
    </row>
    <row r="1012" ht="12.75">
      <c r="M1012" s="39"/>
    </row>
    <row r="1013" ht="12.75">
      <c r="M1013" s="39"/>
    </row>
    <row r="1014" ht="12.75">
      <c r="M1014" s="39"/>
    </row>
    <row r="1015" ht="12.75">
      <c r="M1015" s="39"/>
    </row>
    <row r="1016" ht="12.75">
      <c r="M1016" s="39"/>
    </row>
    <row r="1017" ht="12.75">
      <c r="M1017" s="39"/>
    </row>
    <row r="1018" ht="12.75">
      <c r="M1018" s="39"/>
    </row>
    <row r="1019" ht="12.75">
      <c r="M1019" s="39"/>
    </row>
    <row r="1020" ht="12.75">
      <c r="M1020" s="39"/>
    </row>
    <row r="1021" ht="12.75">
      <c r="M1021" s="39"/>
    </row>
    <row r="1022" ht="12.75">
      <c r="M1022" s="39"/>
    </row>
    <row r="1023" ht="12.75">
      <c r="M1023" s="39"/>
    </row>
    <row r="1024" ht="12.75">
      <c r="M1024" s="39"/>
    </row>
    <row r="1025" ht="12.75">
      <c r="M1025" s="39"/>
    </row>
    <row r="1026" ht="12.75">
      <c r="M1026" s="39"/>
    </row>
    <row r="1027" ht="12.75">
      <c r="M1027" s="39"/>
    </row>
    <row r="1028" ht="12.75">
      <c r="M1028" s="39"/>
    </row>
    <row r="1029" ht="12.75">
      <c r="M1029" s="39"/>
    </row>
    <row r="1030" ht="12.75">
      <c r="M1030" s="39"/>
    </row>
    <row r="1031" ht="12.75">
      <c r="M1031" s="39"/>
    </row>
    <row r="1032" ht="12.75">
      <c r="M1032" s="39"/>
    </row>
    <row r="1033" ht="12.75">
      <c r="M1033" s="39"/>
    </row>
    <row r="1034" ht="12.75">
      <c r="M1034" s="39"/>
    </row>
    <row r="1035" ht="12.75">
      <c r="M1035" s="39"/>
    </row>
    <row r="1036" ht="12.75">
      <c r="M1036" s="39"/>
    </row>
    <row r="1037" ht="12.75">
      <c r="M1037" s="39"/>
    </row>
    <row r="1038" ht="12.75">
      <c r="M1038" s="39"/>
    </row>
    <row r="1039" ht="12.75">
      <c r="M1039" s="39"/>
    </row>
    <row r="1040" ht="12.75">
      <c r="M1040" s="39"/>
    </row>
    <row r="1041" ht="12.75">
      <c r="M1041" s="39"/>
    </row>
    <row r="1042" ht="12.75">
      <c r="M1042" s="39"/>
    </row>
    <row r="1043" ht="12.75">
      <c r="M1043" s="39"/>
    </row>
    <row r="1044" ht="12.75">
      <c r="M1044" s="39"/>
    </row>
    <row r="1045" ht="12.75">
      <c r="M1045" s="39"/>
    </row>
    <row r="1046" ht="12.75">
      <c r="M1046" s="39"/>
    </row>
    <row r="1047" ht="12.75">
      <c r="M1047" s="39"/>
    </row>
    <row r="1048" ht="12.75">
      <c r="M1048" s="39"/>
    </row>
    <row r="1049" ht="12.75">
      <c r="M1049" s="39"/>
    </row>
    <row r="1050" ht="12.75">
      <c r="M1050" s="39"/>
    </row>
    <row r="1051" ht="12.75">
      <c r="M1051" s="39"/>
    </row>
    <row r="1052" ht="12.75">
      <c r="M1052" s="39"/>
    </row>
    <row r="1053" ht="12.75">
      <c r="M1053" s="39"/>
    </row>
    <row r="1054" ht="12.75">
      <c r="M1054" s="39"/>
    </row>
    <row r="1055" ht="12.75">
      <c r="M1055" s="39"/>
    </row>
    <row r="1056" ht="12.75">
      <c r="M1056" s="39"/>
    </row>
    <row r="1057" ht="12.75">
      <c r="M1057" s="39"/>
    </row>
    <row r="1058" ht="12.75">
      <c r="M1058" s="39"/>
    </row>
    <row r="1059" ht="12.75">
      <c r="M1059" s="39"/>
    </row>
    <row r="1060" ht="12.75">
      <c r="M1060" s="39"/>
    </row>
    <row r="1061" ht="12.75">
      <c r="M1061" s="39"/>
    </row>
    <row r="1062" ht="12.75">
      <c r="M1062" s="39"/>
    </row>
    <row r="1063" ht="12.75">
      <c r="M1063" s="39"/>
    </row>
    <row r="1064" ht="12.75">
      <c r="M1064" s="39"/>
    </row>
    <row r="1065" ht="12.75">
      <c r="M1065" s="39"/>
    </row>
    <row r="1066" ht="12.75">
      <c r="M1066" s="39"/>
    </row>
    <row r="1067" ht="12.75">
      <c r="M1067" s="39"/>
    </row>
    <row r="1068" ht="12.75">
      <c r="M1068" s="39"/>
    </row>
    <row r="1069" ht="12.75">
      <c r="M1069" s="39"/>
    </row>
    <row r="1070" ht="12.75">
      <c r="M1070" s="39"/>
    </row>
    <row r="1071" ht="12.75">
      <c r="M1071" s="39"/>
    </row>
    <row r="1072" ht="12.75">
      <c r="M1072" s="39"/>
    </row>
    <row r="1073" ht="12.75">
      <c r="M1073" s="39"/>
    </row>
    <row r="1074" ht="12.75">
      <c r="M1074" s="39"/>
    </row>
    <row r="1075" ht="12.75">
      <c r="M1075" s="39"/>
    </row>
    <row r="1076" ht="12.75">
      <c r="M1076" s="39"/>
    </row>
    <row r="1077" ht="12.75">
      <c r="M1077" s="39"/>
    </row>
    <row r="1078" ht="12.75">
      <c r="M1078" s="39"/>
    </row>
    <row r="1079" ht="12.75">
      <c r="M1079" s="39"/>
    </row>
    <row r="1080" ht="12.75">
      <c r="M1080" s="39"/>
    </row>
    <row r="1081" ht="12.75">
      <c r="M1081" s="39"/>
    </row>
    <row r="1082" ht="12.75">
      <c r="M1082" s="39"/>
    </row>
    <row r="1083" ht="12.75">
      <c r="M1083" s="39"/>
    </row>
    <row r="1084" ht="12.75">
      <c r="M1084" s="39"/>
    </row>
    <row r="1085" ht="12.75">
      <c r="M1085" s="39"/>
    </row>
    <row r="1086" ht="12.75">
      <c r="M1086" s="39"/>
    </row>
    <row r="1087" ht="12.75">
      <c r="M1087" s="39"/>
    </row>
    <row r="1088" ht="12.75">
      <c r="M1088" s="39"/>
    </row>
    <row r="1089" ht="12.75">
      <c r="M1089" s="39"/>
    </row>
    <row r="1090" ht="12.75">
      <c r="M1090" s="39"/>
    </row>
    <row r="1091" ht="12.75">
      <c r="M1091" s="39"/>
    </row>
    <row r="1092" ht="12.75">
      <c r="M1092" s="39"/>
    </row>
    <row r="1093" ht="12.75">
      <c r="M1093" s="39"/>
    </row>
    <row r="1094" ht="12.75">
      <c r="M1094" s="39"/>
    </row>
    <row r="1095" ht="12.75">
      <c r="M1095" s="39"/>
    </row>
    <row r="1096" ht="12.75">
      <c r="M1096" s="39"/>
    </row>
    <row r="1097" ht="12.75">
      <c r="M1097" s="39"/>
    </row>
    <row r="1098" ht="12.75">
      <c r="M1098" s="39"/>
    </row>
    <row r="1099" ht="12.75">
      <c r="M1099" s="39"/>
    </row>
    <row r="1100" ht="12.75">
      <c r="M1100" s="39"/>
    </row>
    <row r="1101" ht="12.75">
      <c r="M1101" s="39"/>
    </row>
    <row r="1102" ht="12.75">
      <c r="M1102" s="39"/>
    </row>
    <row r="1103" ht="12.75">
      <c r="M1103" s="39"/>
    </row>
    <row r="1104" ht="12.75">
      <c r="M1104" s="39"/>
    </row>
    <row r="1105" ht="12.75">
      <c r="M1105" s="39"/>
    </row>
    <row r="1106" ht="12.75">
      <c r="M1106" s="39"/>
    </row>
    <row r="1107" ht="12.75">
      <c r="M1107" s="39"/>
    </row>
    <row r="1108" ht="12.75">
      <c r="M1108" s="39"/>
    </row>
    <row r="1109" ht="12.75">
      <c r="M1109" s="39"/>
    </row>
    <row r="1110" ht="12.75">
      <c r="M1110" s="39"/>
    </row>
    <row r="1111" ht="12.75">
      <c r="M1111" s="39"/>
    </row>
    <row r="1112" ht="12.75">
      <c r="M1112" s="39"/>
    </row>
    <row r="1113" ht="12.75">
      <c r="M1113" s="39"/>
    </row>
    <row r="1114" ht="12.75">
      <c r="M1114" s="39"/>
    </row>
    <row r="1115" ht="12.75">
      <c r="M1115" s="39"/>
    </row>
    <row r="1116" ht="12.75">
      <c r="M1116" s="39"/>
    </row>
    <row r="1117" ht="12.75">
      <c r="M1117" s="39"/>
    </row>
    <row r="1118" ht="12.75">
      <c r="M1118" s="39"/>
    </row>
    <row r="1119" ht="12.75">
      <c r="M1119" s="39"/>
    </row>
    <row r="1120" ht="12.75">
      <c r="M1120" s="39"/>
    </row>
    <row r="1121" ht="12.75">
      <c r="M1121" s="39"/>
    </row>
    <row r="1122" ht="12.75">
      <c r="M1122" s="39"/>
    </row>
    <row r="1123" ht="12.75">
      <c r="M1123" s="39"/>
    </row>
    <row r="1124" ht="12.75">
      <c r="M1124" s="39"/>
    </row>
    <row r="1125" ht="12.75">
      <c r="M1125" s="39"/>
    </row>
    <row r="1126" ht="12.75">
      <c r="M1126" s="39"/>
    </row>
    <row r="1127" ht="12.75">
      <c r="M1127" s="39"/>
    </row>
    <row r="1128" ht="12.75">
      <c r="M1128" s="39"/>
    </row>
    <row r="1129" ht="12.75">
      <c r="M1129" s="39"/>
    </row>
    <row r="1130" ht="12.75">
      <c r="M1130" s="39"/>
    </row>
    <row r="1131" ht="12.75">
      <c r="M1131" s="39"/>
    </row>
    <row r="1132" ht="12.75">
      <c r="M1132" s="39"/>
    </row>
    <row r="1133" ht="12.75">
      <c r="M1133" s="39"/>
    </row>
    <row r="1134" ht="12.75">
      <c r="M1134" s="39"/>
    </row>
    <row r="1135" ht="12.75">
      <c r="M1135" s="39"/>
    </row>
    <row r="1136" ht="12.75">
      <c r="M1136" s="39"/>
    </row>
    <row r="1137" ht="12.75">
      <c r="M1137" s="39"/>
    </row>
    <row r="1138" ht="12.75">
      <c r="M1138" s="39"/>
    </row>
    <row r="1139" ht="12.75">
      <c r="M1139" s="39"/>
    </row>
    <row r="1140" ht="12.75">
      <c r="M1140" s="39"/>
    </row>
    <row r="1141" ht="12.75">
      <c r="M1141" s="39"/>
    </row>
    <row r="1142" ht="12.75">
      <c r="M1142" s="39"/>
    </row>
    <row r="1143" ht="12.75">
      <c r="M1143" s="39"/>
    </row>
    <row r="1144" ht="12.75">
      <c r="M1144" s="39"/>
    </row>
    <row r="1145" ht="12.75">
      <c r="M1145" s="39"/>
    </row>
    <row r="1146" ht="12.75">
      <c r="M1146" s="39"/>
    </row>
    <row r="1147" ht="12.75">
      <c r="M1147" s="39"/>
    </row>
    <row r="1148" ht="12.75">
      <c r="M1148" s="39"/>
    </row>
    <row r="1149" ht="12.75">
      <c r="M1149" s="39"/>
    </row>
    <row r="1150" ht="12.75">
      <c r="M1150" s="39"/>
    </row>
    <row r="1151" ht="12.75">
      <c r="M1151" s="39"/>
    </row>
    <row r="1152" ht="12.75">
      <c r="M1152" s="39"/>
    </row>
    <row r="1153" ht="12.75">
      <c r="M1153" s="39"/>
    </row>
    <row r="1154" ht="12.75">
      <c r="M1154" s="39"/>
    </row>
    <row r="1155" ht="12.75">
      <c r="M1155" s="39"/>
    </row>
    <row r="1156" ht="12.75">
      <c r="M1156" s="39"/>
    </row>
    <row r="1157" ht="12.75">
      <c r="M1157" s="39"/>
    </row>
    <row r="1158" ht="12.75">
      <c r="M1158" s="39"/>
    </row>
    <row r="1159" ht="12.75">
      <c r="M1159" s="39"/>
    </row>
    <row r="1160" ht="12.75">
      <c r="M1160" s="39"/>
    </row>
    <row r="1161" ht="12.75">
      <c r="M1161" s="39"/>
    </row>
    <row r="1162" ht="12.75">
      <c r="M1162" s="39"/>
    </row>
    <row r="1163" ht="12.75">
      <c r="M1163" s="39"/>
    </row>
    <row r="1164" ht="12.75">
      <c r="M1164" s="39"/>
    </row>
    <row r="1165" ht="12.75">
      <c r="M1165" s="39"/>
    </row>
    <row r="1166" ht="12.75">
      <c r="M1166" s="39"/>
    </row>
    <row r="1167" ht="12.75">
      <c r="M1167" s="39"/>
    </row>
    <row r="1168" ht="12.75">
      <c r="M1168" s="39"/>
    </row>
    <row r="1169" ht="12.75">
      <c r="M1169" s="39"/>
    </row>
    <row r="1170" ht="12.75">
      <c r="M1170" s="39"/>
    </row>
    <row r="1171" ht="12.75">
      <c r="M1171" s="39"/>
    </row>
    <row r="1172" ht="12.75">
      <c r="M1172" s="39"/>
    </row>
    <row r="1173" ht="12.75">
      <c r="M1173" s="39"/>
    </row>
    <row r="1174" ht="12.75">
      <c r="M1174" s="39"/>
    </row>
    <row r="1175" ht="12.75">
      <c r="M1175" s="39"/>
    </row>
    <row r="1176" ht="12.75">
      <c r="M1176" s="39"/>
    </row>
    <row r="1177" ht="12.75">
      <c r="M1177" s="39"/>
    </row>
    <row r="1178" ht="12.75">
      <c r="M1178" s="39"/>
    </row>
    <row r="1179" ht="12.75">
      <c r="M1179" s="39"/>
    </row>
    <row r="1180" ht="12.75">
      <c r="M1180" s="39"/>
    </row>
    <row r="1181" ht="12.75">
      <c r="M1181" s="39"/>
    </row>
    <row r="1182" ht="12.75">
      <c r="M1182" s="39"/>
    </row>
    <row r="1183" ht="12.75">
      <c r="M1183" s="39"/>
    </row>
    <row r="1184" ht="12.75">
      <c r="M1184" s="39"/>
    </row>
    <row r="1185" ht="12.75">
      <c r="M1185" s="39"/>
    </row>
    <row r="1186" ht="12.75">
      <c r="M1186" s="39"/>
    </row>
    <row r="1187" ht="12.75">
      <c r="M1187" s="39"/>
    </row>
    <row r="1188" ht="12.75">
      <c r="M1188" s="39"/>
    </row>
    <row r="1189" ht="12.75">
      <c r="M1189" s="39"/>
    </row>
    <row r="1190" ht="12.75">
      <c r="M1190" s="39"/>
    </row>
    <row r="1191" ht="12.75">
      <c r="M1191" s="39"/>
    </row>
    <row r="1192" ht="12.75">
      <c r="M1192" s="39"/>
    </row>
    <row r="1193" ht="12.75">
      <c r="M1193" s="39"/>
    </row>
    <row r="1194" ht="12.75">
      <c r="M1194" s="39"/>
    </row>
    <row r="1195" ht="12.75">
      <c r="M1195" s="39"/>
    </row>
    <row r="1196" ht="12.75">
      <c r="M1196" s="39"/>
    </row>
    <row r="1197" ht="12.75">
      <c r="M1197" s="39"/>
    </row>
    <row r="1198" ht="12.75">
      <c r="M1198" s="39"/>
    </row>
    <row r="1199" ht="12.75">
      <c r="M1199" s="39"/>
    </row>
    <row r="1200" ht="12.75">
      <c r="M1200" s="39"/>
    </row>
    <row r="1201" ht="12.75">
      <c r="M1201" s="39"/>
    </row>
    <row r="1202" ht="12.75">
      <c r="M1202" s="39"/>
    </row>
    <row r="1203" ht="12.75">
      <c r="M1203" s="39"/>
    </row>
    <row r="1204" ht="12.75">
      <c r="M1204" s="39"/>
    </row>
    <row r="1205" ht="12.75">
      <c r="M1205" s="39"/>
    </row>
    <row r="1206" ht="12.75">
      <c r="M1206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5905511811023623" right="0.3937007874015748" top="0.984251968503937" bottom="0.5905511811023623" header="0.5118110236220472" footer="0.5118110236220472"/>
  <pageSetup horizontalDpi="600" verticalDpi="600" orientation="portrait" paperSize="9" scale="85" r:id="rId1"/>
  <headerFooter alignWithMargins="0">
    <oddHeader>&amp;C&amp;"Times New Roman,полужирный курсив"&amp;16&amp;UИтоги Всероссийской переписи населения 2002 года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2">
      <selection activeCell="A4" sqref="A4:A5"/>
    </sheetView>
  </sheetViews>
  <sheetFormatPr defaultColWidth="9.00390625" defaultRowHeight="12.75"/>
  <cols>
    <col min="1" max="1" width="25.125" style="0" customWidth="1"/>
    <col min="2" max="2" width="10.625" style="0" customWidth="1"/>
    <col min="3" max="3" width="9.875" style="0" hidden="1" customWidth="1"/>
    <col min="4" max="6" width="9.875" style="0" customWidth="1"/>
    <col min="7" max="7" width="9.875" style="0" hidden="1" customWidth="1"/>
    <col min="8" max="9" width="9.875" style="0" customWidth="1"/>
    <col min="10" max="13" width="9.875" style="0" hidden="1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.75" customHeight="1">
      <c r="A3" s="68" t="s">
        <v>400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" customFormat="1" ht="24" customHeight="1">
      <c r="A4" s="70"/>
      <c r="B4" s="72" t="s">
        <v>0</v>
      </c>
      <c r="C4" s="73"/>
      <c r="D4" s="73"/>
      <c r="E4" s="74"/>
      <c r="F4" s="72" t="s">
        <v>1</v>
      </c>
      <c r="G4" s="73"/>
      <c r="H4" s="73"/>
      <c r="I4" s="74"/>
      <c r="J4" s="75" t="s">
        <v>2</v>
      </c>
      <c r="K4" s="76"/>
      <c r="L4" s="76"/>
      <c r="M4" s="77"/>
    </row>
    <row r="5" spans="1:13" s="1" customFormat="1" ht="36">
      <c r="A5" s="71"/>
      <c r="B5" s="64" t="s">
        <v>3</v>
      </c>
      <c r="C5" s="64" t="s">
        <v>18</v>
      </c>
      <c r="D5" s="64" t="s">
        <v>4</v>
      </c>
      <c r="E5" s="64" t="s">
        <v>5</v>
      </c>
      <c r="F5" s="64" t="s">
        <v>3</v>
      </c>
      <c r="G5" s="64" t="s">
        <v>18</v>
      </c>
      <c r="H5" s="64" t="s">
        <v>4</v>
      </c>
      <c r="I5" s="64" t="s">
        <v>5</v>
      </c>
      <c r="J5" s="3" t="s">
        <v>3</v>
      </c>
      <c r="K5" s="2" t="s">
        <v>18</v>
      </c>
      <c r="L5" s="3" t="s">
        <v>4</v>
      </c>
      <c r="M5" s="3" t="s">
        <v>5</v>
      </c>
    </row>
    <row r="6" spans="1:13" ht="25.5">
      <c r="A6" s="59" t="s">
        <v>375</v>
      </c>
      <c r="B6" s="22">
        <v>198028</v>
      </c>
      <c r="C6" s="22">
        <f>D6+E6</f>
        <v>198028</v>
      </c>
      <c r="D6" s="22">
        <v>99639</v>
      </c>
      <c r="E6" s="22">
        <f>B6-D6</f>
        <v>98389</v>
      </c>
      <c r="F6" s="22">
        <v>198028</v>
      </c>
      <c r="G6" s="22">
        <f>H6+I6</f>
        <v>198028</v>
      </c>
      <c r="H6" s="22">
        <v>99639</v>
      </c>
      <c r="I6" s="22">
        <f>F6-H6</f>
        <v>98389</v>
      </c>
      <c r="J6" s="23"/>
      <c r="K6" s="23"/>
      <c r="L6" s="23"/>
      <c r="M6" s="24"/>
    </row>
    <row r="7" spans="1:13" ht="12.75">
      <c r="A7" s="61" t="s">
        <v>276</v>
      </c>
      <c r="B7" s="10">
        <v>11</v>
      </c>
      <c r="C7" s="10">
        <f aca="true" t="shared" si="0" ref="C7:C75">D7+E7</f>
        <v>11</v>
      </c>
      <c r="D7" s="10">
        <v>7</v>
      </c>
      <c r="E7" s="10">
        <f aca="true" t="shared" si="1" ref="E7:E77">B7-D7</f>
        <v>4</v>
      </c>
      <c r="F7" s="10">
        <v>11</v>
      </c>
      <c r="G7" s="10">
        <f>H7+I7</f>
        <v>11</v>
      </c>
      <c r="H7" s="10">
        <v>7</v>
      </c>
      <c r="I7" s="10">
        <f>F7-H7</f>
        <v>4</v>
      </c>
      <c r="J7" s="7"/>
      <c r="K7" s="7"/>
      <c r="L7" s="7"/>
      <c r="M7" s="13"/>
    </row>
    <row r="8" spans="1:13" ht="12.75">
      <c r="A8" s="61" t="s">
        <v>277</v>
      </c>
      <c r="B8" s="10">
        <v>13</v>
      </c>
      <c r="C8" s="10">
        <f t="shared" si="0"/>
        <v>13</v>
      </c>
      <c r="D8" s="10">
        <v>11</v>
      </c>
      <c r="E8" s="10">
        <f t="shared" si="1"/>
        <v>2</v>
      </c>
      <c r="F8" s="10">
        <v>13</v>
      </c>
      <c r="G8" s="10">
        <f>H8+I8</f>
        <v>13</v>
      </c>
      <c r="H8" s="10">
        <v>11</v>
      </c>
      <c r="I8" s="10">
        <f>F8-H8</f>
        <v>2</v>
      </c>
      <c r="J8" s="7"/>
      <c r="K8" s="7"/>
      <c r="L8" s="7"/>
      <c r="M8" s="13"/>
    </row>
    <row r="9" spans="1:13" ht="12.75">
      <c r="A9" s="61" t="s">
        <v>150</v>
      </c>
      <c r="B9" s="10">
        <v>79</v>
      </c>
      <c r="C9" s="10">
        <f t="shared" si="0"/>
        <v>79</v>
      </c>
      <c r="D9" s="10">
        <v>68</v>
      </c>
      <c r="E9" s="10">
        <f t="shared" si="1"/>
        <v>11</v>
      </c>
      <c r="F9" s="10">
        <v>79</v>
      </c>
      <c r="G9" s="10">
        <f>H9+I9</f>
        <v>79</v>
      </c>
      <c r="H9" s="10">
        <v>68</v>
      </c>
      <c r="I9" s="10">
        <f>F9-H9</f>
        <v>11</v>
      </c>
      <c r="J9" s="7"/>
      <c r="K9" s="7"/>
      <c r="L9" s="7"/>
      <c r="M9" s="13"/>
    </row>
    <row r="10" spans="1:13" ht="12.75" customHeight="1">
      <c r="A10" s="62" t="s">
        <v>313</v>
      </c>
      <c r="B10" s="10">
        <v>1</v>
      </c>
      <c r="C10" s="10">
        <v>1</v>
      </c>
      <c r="D10" s="30" t="s">
        <v>44</v>
      </c>
      <c r="E10" s="10">
        <v>1</v>
      </c>
      <c r="F10" s="10">
        <v>1</v>
      </c>
      <c r="G10" s="10">
        <v>1</v>
      </c>
      <c r="H10" s="30" t="s">
        <v>44</v>
      </c>
      <c r="I10" s="10">
        <v>1</v>
      </c>
      <c r="J10" s="7"/>
      <c r="K10" s="7"/>
      <c r="L10" s="7"/>
      <c r="M10" s="13"/>
    </row>
    <row r="11" spans="1:13" ht="14.25" customHeight="1">
      <c r="A11" s="61" t="s">
        <v>401</v>
      </c>
      <c r="B11" s="10">
        <v>19</v>
      </c>
      <c r="C11" s="10">
        <f t="shared" si="0"/>
        <v>19</v>
      </c>
      <c r="D11" s="10">
        <v>15</v>
      </c>
      <c r="E11" s="10">
        <f t="shared" si="1"/>
        <v>4</v>
      </c>
      <c r="F11" s="10">
        <v>19</v>
      </c>
      <c r="G11" s="10">
        <f aca="true" t="shared" si="2" ref="G11:G16">H11+I11</f>
        <v>19</v>
      </c>
      <c r="H11" s="10">
        <v>15</v>
      </c>
      <c r="I11" s="10">
        <f aca="true" t="shared" si="3" ref="I11:I16">F11-H11</f>
        <v>4</v>
      </c>
      <c r="J11" s="7"/>
      <c r="K11" s="7"/>
      <c r="L11" s="7"/>
      <c r="M11" s="13"/>
    </row>
    <row r="12" spans="1:13" ht="39" customHeight="1">
      <c r="A12" s="61" t="s">
        <v>402</v>
      </c>
      <c r="B12" s="10">
        <v>18</v>
      </c>
      <c r="C12" s="10">
        <f t="shared" si="0"/>
        <v>18</v>
      </c>
      <c r="D12" s="10">
        <v>10</v>
      </c>
      <c r="E12" s="10">
        <f t="shared" si="1"/>
        <v>8</v>
      </c>
      <c r="F12" s="10">
        <v>18</v>
      </c>
      <c r="G12" s="10">
        <f t="shared" si="2"/>
        <v>18</v>
      </c>
      <c r="H12" s="10">
        <v>10</v>
      </c>
      <c r="I12" s="10">
        <f t="shared" si="3"/>
        <v>8</v>
      </c>
      <c r="J12" s="7"/>
      <c r="K12" s="7"/>
      <c r="L12" s="7"/>
      <c r="M12" s="13"/>
    </row>
    <row r="13" spans="1:13" ht="16.5" customHeight="1">
      <c r="A13" s="61" t="s">
        <v>152</v>
      </c>
      <c r="B13" s="10">
        <v>833</v>
      </c>
      <c r="C13" s="10">
        <f t="shared" si="0"/>
        <v>833</v>
      </c>
      <c r="D13" s="10">
        <v>556</v>
      </c>
      <c r="E13" s="10">
        <f t="shared" si="1"/>
        <v>277</v>
      </c>
      <c r="F13" s="10">
        <v>833</v>
      </c>
      <c r="G13" s="10">
        <f t="shared" si="2"/>
        <v>833</v>
      </c>
      <c r="H13" s="10">
        <v>556</v>
      </c>
      <c r="I13" s="10">
        <f t="shared" si="3"/>
        <v>277</v>
      </c>
      <c r="J13" s="7"/>
      <c r="K13" s="7"/>
      <c r="L13" s="7"/>
      <c r="M13" s="13"/>
    </row>
    <row r="14" spans="1:13" ht="15" customHeight="1">
      <c r="A14" s="61" t="s">
        <v>403</v>
      </c>
      <c r="B14" s="10">
        <v>59</v>
      </c>
      <c r="C14" s="10">
        <f t="shared" si="0"/>
        <v>59</v>
      </c>
      <c r="D14" s="10">
        <v>22</v>
      </c>
      <c r="E14" s="10">
        <f t="shared" si="1"/>
        <v>37</v>
      </c>
      <c r="F14" s="10">
        <v>59</v>
      </c>
      <c r="G14" s="10">
        <f t="shared" si="2"/>
        <v>59</v>
      </c>
      <c r="H14" s="10">
        <v>22</v>
      </c>
      <c r="I14" s="10">
        <f t="shared" si="3"/>
        <v>37</v>
      </c>
      <c r="J14" s="7"/>
      <c r="K14" s="7"/>
      <c r="L14" s="7"/>
      <c r="M14" s="13"/>
    </row>
    <row r="15" spans="1:13" ht="18" customHeight="1">
      <c r="A15" s="61" t="s">
        <v>154</v>
      </c>
      <c r="B15" s="10">
        <v>21</v>
      </c>
      <c r="C15" s="10">
        <f t="shared" si="0"/>
        <v>21</v>
      </c>
      <c r="D15" s="10">
        <v>10</v>
      </c>
      <c r="E15" s="10">
        <f t="shared" si="1"/>
        <v>11</v>
      </c>
      <c r="F15" s="10">
        <v>21</v>
      </c>
      <c r="G15" s="10">
        <f t="shared" si="2"/>
        <v>21</v>
      </c>
      <c r="H15" s="10">
        <v>10</v>
      </c>
      <c r="I15" s="10">
        <f t="shared" si="3"/>
        <v>11</v>
      </c>
      <c r="J15" s="7"/>
      <c r="K15" s="7"/>
      <c r="L15" s="7"/>
      <c r="M15" s="13"/>
    </row>
    <row r="16" spans="1:13" ht="15" customHeight="1">
      <c r="A16" s="61" t="s">
        <v>6</v>
      </c>
      <c r="B16" s="10">
        <v>2</v>
      </c>
      <c r="C16" s="10">
        <f t="shared" si="0"/>
        <v>2</v>
      </c>
      <c r="D16" s="10">
        <v>1</v>
      </c>
      <c r="E16" s="10">
        <f t="shared" si="1"/>
        <v>1</v>
      </c>
      <c r="F16" s="10">
        <v>2</v>
      </c>
      <c r="G16" s="10">
        <f t="shared" si="2"/>
        <v>2</v>
      </c>
      <c r="H16" s="10">
        <v>1</v>
      </c>
      <c r="I16" s="10">
        <f t="shared" si="3"/>
        <v>1</v>
      </c>
      <c r="J16" s="7"/>
      <c r="K16" s="7"/>
      <c r="L16" s="7"/>
      <c r="M16" s="13"/>
    </row>
    <row r="17" spans="1:13" ht="12.75">
      <c r="A17" s="61" t="s">
        <v>7</v>
      </c>
      <c r="B17" s="10">
        <v>1</v>
      </c>
      <c r="C17" s="10">
        <v>1</v>
      </c>
      <c r="D17" s="10" t="s">
        <v>44</v>
      </c>
      <c r="E17" s="10">
        <v>1</v>
      </c>
      <c r="F17" s="10">
        <v>1</v>
      </c>
      <c r="G17" s="10">
        <v>1</v>
      </c>
      <c r="H17" s="10" t="s">
        <v>44</v>
      </c>
      <c r="I17" s="10">
        <v>1</v>
      </c>
      <c r="J17" s="7"/>
      <c r="K17" s="7"/>
      <c r="L17" s="7"/>
      <c r="M17" s="13"/>
    </row>
    <row r="18" spans="1:13" ht="15.75" customHeight="1">
      <c r="A18" s="61" t="s">
        <v>314</v>
      </c>
      <c r="B18" s="10">
        <v>4</v>
      </c>
      <c r="C18" s="10">
        <v>4</v>
      </c>
      <c r="D18" s="10">
        <v>4</v>
      </c>
      <c r="E18" s="10" t="s">
        <v>44</v>
      </c>
      <c r="F18" s="10">
        <v>4</v>
      </c>
      <c r="G18" s="10">
        <v>4</v>
      </c>
      <c r="H18" s="10">
        <v>4</v>
      </c>
      <c r="I18" s="10" t="s">
        <v>44</v>
      </c>
      <c r="J18" s="6"/>
      <c r="K18" s="6"/>
      <c r="L18" s="6"/>
      <c r="M18" s="14"/>
    </row>
    <row r="19" spans="1:13" ht="15" customHeight="1">
      <c r="A19" s="61" t="s">
        <v>155</v>
      </c>
      <c r="B19" s="10">
        <v>706</v>
      </c>
      <c r="C19" s="10">
        <f t="shared" si="0"/>
        <v>706</v>
      </c>
      <c r="D19" s="10">
        <v>428</v>
      </c>
      <c r="E19" s="10">
        <f t="shared" si="1"/>
        <v>278</v>
      </c>
      <c r="F19" s="10">
        <v>706</v>
      </c>
      <c r="G19" s="10">
        <f>H19+I19</f>
        <v>706</v>
      </c>
      <c r="H19" s="10">
        <v>428</v>
      </c>
      <c r="I19" s="10">
        <f>F19-H19</f>
        <v>278</v>
      </c>
      <c r="J19" s="6"/>
      <c r="K19" s="6"/>
      <c r="L19" s="6"/>
      <c r="M19" s="14"/>
    </row>
    <row r="20" spans="1:13" ht="15" customHeight="1">
      <c r="A20" s="61" t="s">
        <v>404</v>
      </c>
      <c r="B20" s="10">
        <v>4</v>
      </c>
      <c r="C20" s="10">
        <f t="shared" si="0"/>
        <v>4</v>
      </c>
      <c r="D20" s="10">
        <v>3</v>
      </c>
      <c r="E20" s="10">
        <f t="shared" si="1"/>
        <v>1</v>
      </c>
      <c r="F20" s="10">
        <v>4</v>
      </c>
      <c r="G20" s="10">
        <f>H20+I20</f>
        <v>4</v>
      </c>
      <c r="H20" s="10">
        <v>3</v>
      </c>
      <c r="I20" s="10">
        <f>F20-H20</f>
        <v>1</v>
      </c>
      <c r="J20" s="6"/>
      <c r="K20" s="6"/>
      <c r="L20" s="6"/>
      <c r="M20" s="14"/>
    </row>
    <row r="21" spans="1:13" ht="14.25" customHeight="1">
      <c r="A21" s="61" t="s">
        <v>296</v>
      </c>
      <c r="B21" s="10">
        <v>3</v>
      </c>
      <c r="C21" s="10">
        <f t="shared" si="0"/>
        <v>3</v>
      </c>
      <c r="D21" s="10">
        <v>2</v>
      </c>
      <c r="E21" s="10">
        <f t="shared" si="1"/>
        <v>1</v>
      </c>
      <c r="F21" s="10">
        <v>3</v>
      </c>
      <c r="G21" s="10">
        <f>H21+I21</f>
        <v>3</v>
      </c>
      <c r="H21" s="10">
        <v>2</v>
      </c>
      <c r="I21" s="10">
        <f>F21-H21</f>
        <v>1</v>
      </c>
      <c r="J21" s="6"/>
      <c r="K21" s="6"/>
      <c r="L21" s="6"/>
      <c r="M21" s="14"/>
    </row>
    <row r="22" spans="1:13" ht="15.75" customHeight="1">
      <c r="A22" s="61" t="s">
        <v>405</v>
      </c>
      <c r="B22" s="10">
        <v>334</v>
      </c>
      <c r="C22" s="10">
        <f t="shared" si="0"/>
        <v>334</v>
      </c>
      <c r="D22" s="10">
        <v>225</v>
      </c>
      <c r="E22" s="10">
        <f t="shared" si="1"/>
        <v>109</v>
      </c>
      <c r="F22" s="10">
        <v>334</v>
      </c>
      <c r="G22" s="10">
        <f>H22+I22</f>
        <v>334</v>
      </c>
      <c r="H22" s="10">
        <v>225</v>
      </c>
      <c r="I22" s="10">
        <f>F22-H22</f>
        <v>109</v>
      </c>
      <c r="J22" s="6"/>
      <c r="K22" s="6"/>
      <c r="L22" s="6"/>
      <c r="M22" s="14"/>
    </row>
    <row r="23" spans="1:13" ht="13.5" customHeight="1">
      <c r="A23" s="61" t="s">
        <v>406</v>
      </c>
      <c r="B23" s="10">
        <v>1895</v>
      </c>
      <c r="C23" s="10">
        <f t="shared" si="0"/>
        <v>1895</v>
      </c>
      <c r="D23" s="10">
        <v>986</v>
      </c>
      <c r="E23" s="10">
        <f t="shared" si="1"/>
        <v>909</v>
      </c>
      <c r="F23" s="10">
        <v>1895</v>
      </c>
      <c r="G23" s="10">
        <f>H23+I23</f>
        <v>1895</v>
      </c>
      <c r="H23" s="10">
        <v>986</v>
      </c>
      <c r="I23" s="10">
        <f>F23-H23</f>
        <v>909</v>
      </c>
      <c r="J23" s="6"/>
      <c r="K23" s="6"/>
      <c r="L23" s="6"/>
      <c r="M23" s="14"/>
    </row>
    <row r="24" spans="1:13" ht="14.25" customHeight="1">
      <c r="A24" s="61" t="s">
        <v>297</v>
      </c>
      <c r="B24" s="10">
        <v>1</v>
      </c>
      <c r="C24" s="10">
        <v>1</v>
      </c>
      <c r="D24" s="10" t="s">
        <v>44</v>
      </c>
      <c r="E24" s="10">
        <v>1</v>
      </c>
      <c r="F24" s="10">
        <v>1</v>
      </c>
      <c r="G24" s="10">
        <v>1</v>
      </c>
      <c r="H24" s="10" t="s">
        <v>44</v>
      </c>
      <c r="I24" s="10">
        <v>1</v>
      </c>
      <c r="J24" s="6"/>
      <c r="K24" s="6"/>
      <c r="L24" s="6"/>
      <c r="M24" s="14"/>
    </row>
    <row r="25" spans="1:13" ht="12.75">
      <c r="A25" s="61" t="s">
        <v>8</v>
      </c>
      <c r="B25" s="10">
        <v>79</v>
      </c>
      <c r="C25" s="10">
        <f t="shared" si="0"/>
        <v>79</v>
      </c>
      <c r="D25" s="10">
        <v>47</v>
      </c>
      <c r="E25" s="10">
        <f t="shared" si="1"/>
        <v>32</v>
      </c>
      <c r="F25" s="10">
        <v>79</v>
      </c>
      <c r="G25" s="10">
        <f>H25+I25</f>
        <v>79</v>
      </c>
      <c r="H25" s="10">
        <v>47</v>
      </c>
      <c r="I25" s="10">
        <f>F25-H25</f>
        <v>32</v>
      </c>
      <c r="J25" s="6"/>
      <c r="K25" s="6"/>
      <c r="L25" s="6"/>
      <c r="M25" s="14"/>
    </row>
    <row r="26" spans="1:13" ht="15.75" customHeight="1">
      <c r="A26" s="61" t="s">
        <v>407</v>
      </c>
      <c r="B26" s="10">
        <v>91</v>
      </c>
      <c r="C26" s="10">
        <f t="shared" si="0"/>
        <v>91</v>
      </c>
      <c r="D26" s="10">
        <v>60</v>
      </c>
      <c r="E26" s="10">
        <f t="shared" si="1"/>
        <v>31</v>
      </c>
      <c r="F26" s="10">
        <v>91</v>
      </c>
      <c r="G26" s="10">
        <f>H26+I26</f>
        <v>91</v>
      </c>
      <c r="H26" s="10">
        <v>60</v>
      </c>
      <c r="I26" s="10">
        <f>F26-H26</f>
        <v>31</v>
      </c>
      <c r="J26" s="6"/>
      <c r="K26" s="6"/>
      <c r="L26" s="6"/>
      <c r="M26" s="14"/>
    </row>
    <row r="27" spans="1:13" ht="15" customHeight="1">
      <c r="A27" s="61" t="s">
        <v>298</v>
      </c>
      <c r="B27" s="10">
        <v>5</v>
      </c>
      <c r="C27" s="10">
        <v>5</v>
      </c>
      <c r="D27" s="10">
        <v>5</v>
      </c>
      <c r="E27" s="10" t="s">
        <v>44</v>
      </c>
      <c r="F27" s="10">
        <v>5</v>
      </c>
      <c r="G27" s="10">
        <v>5</v>
      </c>
      <c r="H27" s="10">
        <v>5</v>
      </c>
      <c r="I27" s="10" t="s">
        <v>44</v>
      </c>
      <c r="J27" s="6"/>
      <c r="K27" s="6"/>
      <c r="L27" s="6"/>
      <c r="M27" s="14"/>
    </row>
    <row r="28" spans="1:13" ht="12.75" customHeight="1">
      <c r="A28" s="61" t="s">
        <v>408</v>
      </c>
      <c r="B28" s="10">
        <v>1</v>
      </c>
      <c r="C28" s="10">
        <v>1</v>
      </c>
      <c r="D28" s="10">
        <v>1</v>
      </c>
      <c r="E28" s="10" t="s">
        <v>44</v>
      </c>
      <c r="F28" s="10">
        <v>1</v>
      </c>
      <c r="G28" s="10">
        <v>1</v>
      </c>
      <c r="H28" s="10">
        <v>1</v>
      </c>
      <c r="I28" s="10" t="s">
        <v>44</v>
      </c>
      <c r="J28" s="6"/>
      <c r="K28" s="6"/>
      <c r="L28" s="6"/>
      <c r="M28" s="14"/>
    </row>
    <row r="29" spans="1:13" ht="12.75">
      <c r="A29" s="61" t="s">
        <v>9</v>
      </c>
      <c r="B29" s="10">
        <v>11</v>
      </c>
      <c r="C29" s="10">
        <f t="shared" si="0"/>
        <v>11</v>
      </c>
      <c r="D29" s="10">
        <v>9</v>
      </c>
      <c r="E29" s="10">
        <f t="shared" si="1"/>
        <v>2</v>
      </c>
      <c r="F29" s="10">
        <v>11</v>
      </c>
      <c r="G29" s="10">
        <f>H29+I29</f>
        <v>11</v>
      </c>
      <c r="H29" s="10">
        <v>9</v>
      </c>
      <c r="I29" s="10">
        <f>F29-H29</f>
        <v>2</v>
      </c>
      <c r="J29" s="6"/>
      <c r="K29" s="6"/>
      <c r="L29" s="6"/>
      <c r="M29" s="14"/>
    </row>
    <row r="30" spans="1:13" ht="11.25" customHeight="1">
      <c r="A30" s="61" t="s">
        <v>293</v>
      </c>
      <c r="B30" s="10">
        <v>72</v>
      </c>
      <c r="C30" s="10">
        <f t="shared" si="0"/>
        <v>72</v>
      </c>
      <c r="D30" s="10">
        <v>38</v>
      </c>
      <c r="E30" s="10">
        <f t="shared" si="1"/>
        <v>34</v>
      </c>
      <c r="F30" s="10">
        <v>72</v>
      </c>
      <c r="G30" s="10">
        <f>H30+I30</f>
        <v>72</v>
      </c>
      <c r="H30" s="10">
        <v>38</v>
      </c>
      <c r="I30" s="10">
        <f>F30-H30</f>
        <v>34</v>
      </c>
      <c r="J30" s="6"/>
      <c r="K30" s="6"/>
      <c r="L30" s="6"/>
      <c r="M30" s="14"/>
    </row>
    <row r="31" spans="1:13" ht="12.75">
      <c r="A31" s="62" t="s">
        <v>315</v>
      </c>
      <c r="B31" s="10">
        <v>1</v>
      </c>
      <c r="C31" s="10" t="e">
        <f t="shared" si="0"/>
        <v>#VALUE!</v>
      </c>
      <c r="D31" s="10">
        <v>1</v>
      </c>
      <c r="E31" s="10" t="s">
        <v>44</v>
      </c>
      <c r="F31" s="10">
        <v>1</v>
      </c>
      <c r="G31" s="10" t="e">
        <f>H31+I31</f>
        <v>#VALUE!</v>
      </c>
      <c r="H31" s="10">
        <v>1</v>
      </c>
      <c r="I31" s="10" t="s">
        <v>44</v>
      </c>
      <c r="J31" s="6"/>
      <c r="K31" s="6"/>
      <c r="L31" s="6"/>
      <c r="M31" s="14"/>
    </row>
    <row r="32" spans="1:13" ht="12.75">
      <c r="A32" s="61" t="s">
        <v>161</v>
      </c>
      <c r="B32" s="10">
        <v>181</v>
      </c>
      <c r="C32" s="10">
        <f t="shared" si="0"/>
        <v>181</v>
      </c>
      <c r="D32" s="10">
        <v>121</v>
      </c>
      <c r="E32" s="10">
        <f t="shared" si="1"/>
        <v>60</v>
      </c>
      <c r="F32" s="10">
        <v>181</v>
      </c>
      <c r="G32" s="10">
        <f>H32+I32</f>
        <v>181</v>
      </c>
      <c r="H32" s="10">
        <v>121</v>
      </c>
      <c r="I32" s="10">
        <f>F32-H32</f>
        <v>60</v>
      </c>
      <c r="J32" s="6"/>
      <c r="K32" s="6"/>
      <c r="L32" s="6"/>
      <c r="M32" s="14"/>
    </row>
    <row r="33" spans="1:13" ht="12.75">
      <c r="A33" s="62" t="s">
        <v>316</v>
      </c>
      <c r="B33" s="10">
        <v>1</v>
      </c>
      <c r="C33" s="10">
        <v>1</v>
      </c>
      <c r="D33" s="10" t="s">
        <v>44</v>
      </c>
      <c r="E33" s="10">
        <v>1</v>
      </c>
      <c r="F33" s="10">
        <v>1</v>
      </c>
      <c r="G33" s="10">
        <v>1</v>
      </c>
      <c r="H33" s="10" t="s">
        <v>44</v>
      </c>
      <c r="I33" s="10">
        <v>1</v>
      </c>
      <c r="J33" s="6"/>
      <c r="K33" s="6"/>
      <c r="L33" s="6"/>
      <c r="M33" s="14"/>
    </row>
    <row r="34" spans="1:13" ht="12.75">
      <c r="A34" s="62" t="s">
        <v>409</v>
      </c>
      <c r="B34" s="10">
        <v>1</v>
      </c>
      <c r="C34" s="10" t="e">
        <f t="shared" si="0"/>
        <v>#VALUE!</v>
      </c>
      <c r="D34" s="10">
        <v>1</v>
      </c>
      <c r="E34" s="10" t="s">
        <v>44</v>
      </c>
      <c r="F34" s="10">
        <v>1</v>
      </c>
      <c r="G34" s="10" t="e">
        <f>H34+I34</f>
        <v>#VALUE!</v>
      </c>
      <c r="H34" s="10">
        <v>1</v>
      </c>
      <c r="I34" s="10" t="s">
        <v>44</v>
      </c>
      <c r="J34" s="6"/>
      <c r="K34" s="6"/>
      <c r="L34" s="6"/>
      <c r="M34" s="14"/>
    </row>
    <row r="35" spans="1:13" ht="12.75">
      <c r="A35" s="62" t="s">
        <v>10</v>
      </c>
      <c r="B35" s="10">
        <v>4</v>
      </c>
      <c r="C35" s="10">
        <f t="shared" si="0"/>
        <v>4</v>
      </c>
      <c r="D35" s="10">
        <v>2</v>
      </c>
      <c r="E35" s="10">
        <f t="shared" si="1"/>
        <v>2</v>
      </c>
      <c r="F35" s="10">
        <v>4</v>
      </c>
      <c r="G35" s="10">
        <f>H35+I35</f>
        <v>4</v>
      </c>
      <c r="H35" s="10">
        <v>2</v>
      </c>
      <c r="I35" s="10">
        <f>F35-H35</f>
        <v>2</v>
      </c>
      <c r="J35" s="6"/>
      <c r="K35" s="6"/>
      <c r="L35" s="6"/>
      <c r="M35" s="14"/>
    </row>
    <row r="36" spans="1:13" ht="12.75">
      <c r="A36" s="61" t="s">
        <v>410</v>
      </c>
      <c r="B36" s="10">
        <v>45</v>
      </c>
      <c r="C36" s="10">
        <f t="shared" si="0"/>
        <v>45</v>
      </c>
      <c r="D36" s="10">
        <v>38</v>
      </c>
      <c r="E36" s="10">
        <f t="shared" si="1"/>
        <v>7</v>
      </c>
      <c r="F36" s="10">
        <v>45</v>
      </c>
      <c r="G36" s="10">
        <f>H36+I36</f>
        <v>45</v>
      </c>
      <c r="H36" s="10">
        <v>38</v>
      </c>
      <c r="I36" s="10">
        <f>F36-H36</f>
        <v>7</v>
      </c>
      <c r="J36" s="6"/>
      <c r="K36" s="6"/>
      <c r="L36" s="6"/>
      <c r="M36" s="14"/>
    </row>
    <row r="37" spans="1:13" ht="12.75">
      <c r="A37" s="62" t="s">
        <v>411</v>
      </c>
      <c r="B37" s="10">
        <v>3</v>
      </c>
      <c r="C37" s="10">
        <f t="shared" si="0"/>
        <v>3</v>
      </c>
      <c r="D37" s="10">
        <v>1</v>
      </c>
      <c r="E37" s="10">
        <f t="shared" si="1"/>
        <v>2</v>
      </c>
      <c r="F37" s="10">
        <v>3</v>
      </c>
      <c r="G37" s="10">
        <f>H37+I37</f>
        <v>3</v>
      </c>
      <c r="H37" s="10">
        <v>1</v>
      </c>
      <c r="I37" s="10">
        <f>F37-H37</f>
        <v>2</v>
      </c>
      <c r="J37" s="6"/>
      <c r="K37" s="6"/>
      <c r="L37" s="6"/>
      <c r="M37" s="14"/>
    </row>
    <row r="38" spans="1:13" ht="15" customHeight="1">
      <c r="A38" s="61" t="s">
        <v>288</v>
      </c>
      <c r="B38" s="10">
        <v>1</v>
      </c>
      <c r="C38" s="10">
        <v>1</v>
      </c>
      <c r="D38" s="10" t="s">
        <v>44</v>
      </c>
      <c r="E38" s="10">
        <v>1</v>
      </c>
      <c r="F38" s="10">
        <v>1</v>
      </c>
      <c r="G38" s="10">
        <v>1</v>
      </c>
      <c r="H38" s="10" t="s">
        <v>44</v>
      </c>
      <c r="I38" s="10">
        <v>1</v>
      </c>
      <c r="J38" s="6"/>
      <c r="K38" s="6"/>
      <c r="L38" s="6"/>
      <c r="M38" s="14"/>
    </row>
    <row r="39" spans="1:13" ht="12.75">
      <c r="A39" s="61" t="s">
        <v>163</v>
      </c>
      <c r="B39" s="10">
        <v>171</v>
      </c>
      <c r="C39" s="10">
        <f t="shared" si="0"/>
        <v>171</v>
      </c>
      <c r="D39" s="10">
        <v>86</v>
      </c>
      <c r="E39" s="10">
        <f t="shared" si="1"/>
        <v>85</v>
      </c>
      <c r="F39" s="10">
        <v>171</v>
      </c>
      <c r="G39" s="10">
        <f aca="true" t="shared" si="4" ref="G39:G65">H39+I39</f>
        <v>171</v>
      </c>
      <c r="H39" s="10">
        <v>86</v>
      </c>
      <c r="I39" s="10">
        <f>F39-H39</f>
        <v>85</v>
      </c>
      <c r="J39" s="6"/>
      <c r="K39" s="6"/>
      <c r="L39" s="6"/>
      <c r="M39" s="14"/>
    </row>
    <row r="40" spans="1:13" ht="14.25" customHeight="1">
      <c r="A40" s="61" t="s">
        <v>412</v>
      </c>
      <c r="B40" s="10">
        <v>1</v>
      </c>
      <c r="C40" s="10" t="e">
        <f t="shared" si="0"/>
        <v>#VALUE!</v>
      </c>
      <c r="D40" s="10">
        <v>1</v>
      </c>
      <c r="E40" s="10" t="s">
        <v>44</v>
      </c>
      <c r="F40" s="10">
        <v>1</v>
      </c>
      <c r="G40" s="10" t="e">
        <f t="shared" si="4"/>
        <v>#VALUE!</v>
      </c>
      <c r="H40" s="10">
        <v>1</v>
      </c>
      <c r="I40" s="10" t="s">
        <v>44</v>
      </c>
      <c r="J40" s="6"/>
      <c r="K40" s="6"/>
      <c r="L40" s="6"/>
      <c r="M40" s="14"/>
    </row>
    <row r="41" spans="1:13" ht="12.75">
      <c r="A41" s="61" t="s">
        <v>413</v>
      </c>
      <c r="B41" s="10">
        <v>26</v>
      </c>
      <c r="C41" s="10">
        <f t="shared" si="0"/>
        <v>26</v>
      </c>
      <c r="D41" s="10">
        <v>15</v>
      </c>
      <c r="E41" s="10">
        <f t="shared" si="1"/>
        <v>11</v>
      </c>
      <c r="F41" s="10">
        <v>26</v>
      </c>
      <c r="G41" s="10">
        <f t="shared" si="4"/>
        <v>26</v>
      </c>
      <c r="H41" s="10">
        <v>15</v>
      </c>
      <c r="I41" s="10">
        <f>F41-H41</f>
        <v>11</v>
      </c>
      <c r="J41" s="6"/>
      <c r="K41" s="6"/>
      <c r="L41" s="6"/>
      <c r="M41" s="14"/>
    </row>
    <row r="42" spans="1:13" ht="15" customHeight="1">
      <c r="A42" s="61" t="s">
        <v>414</v>
      </c>
      <c r="B42" s="10">
        <v>1</v>
      </c>
      <c r="C42" s="10" t="e">
        <f t="shared" si="0"/>
        <v>#VALUE!</v>
      </c>
      <c r="D42" s="10">
        <v>1</v>
      </c>
      <c r="E42" s="10" t="s">
        <v>44</v>
      </c>
      <c r="F42" s="10">
        <v>1</v>
      </c>
      <c r="G42" s="10" t="e">
        <f t="shared" si="4"/>
        <v>#VALUE!</v>
      </c>
      <c r="H42" s="10">
        <v>1</v>
      </c>
      <c r="I42" s="10" t="s">
        <v>44</v>
      </c>
      <c r="J42" s="6"/>
      <c r="K42" s="6"/>
      <c r="L42" s="6"/>
      <c r="M42" s="14"/>
    </row>
    <row r="43" spans="1:13" ht="12.75">
      <c r="A43" s="61" t="s">
        <v>289</v>
      </c>
      <c r="B43" s="10">
        <v>29</v>
      </c>
      <c r="C43" s="10">
        <f t="shared" si="0"/>
        <v>29</v>
      </c>
      <c r="D43" s="10">
        <v>16</v>
      </c>
      <c r="E43" s="10">
        <f t="shared" si="1"/>
        <v>13</v>
      </c>
      <c r="F43" s="10">
        <v>29</v>
      </c>
      <c r="G43" s="10">
        <f t="shared" si="4"/>
        <v>29</v>
      </c>
      <c r="H43" s="10">
        <v>16</v>
      </c>
      <c r="I43" s="10">
        <f>F43-H43</f>
        <v>13</v>
      </c>
      <c r="J43" s="6"/>
      <c r="K43" s="6"/>
      <c r="L43" s="6"/>
      <c r="M43" s="14"/>
    </row>
    <row r="44" spans="1:13" ht="16.5" customHeight="1">
      <c r="A44" s="61" t="s">
        <v>317</v>
      </c>
      <c r="B44" s="10">
        <v>1</v>
      </c>
      <c r="C44" s="10" t="e">
        <f t="shared" si="0"/>
        <v>#VALUE!</v>
      </c>
      <c r="D44" s="10">
        <v>1</v>
      </c>
      <c r="E44" s="10" t="s">
        <v>44</v>
      </c>
      <c r="F44" s="10">
        <v>1</v>
      </c>
      <c r="G44" s="10" t="e">
        <f t="shared" si="4"/>
        <v>#VALUE!</v>
      </c>
      <c r="H44" s="10">
        <v>1</v>
      </c>
      <c r="I44" s="10" t="s">
        <v>44</v>
      </c>
      <c r="J44" s="6"/>
      <c r="K44" s="6"/>
      <c r="L44" s="6"/>
      <c r="M44" s="14"/>
    </row>
    <row r="45" spans="1:13" ht="12.75">
      <c r="A45" s="61" t="s">
        <v>11</v>
      </c>
      <c r="B45" s="10">
        <v>2</v>
      </c>
      <c r="C45" s="10" t="e">
        <f t="shared" si="0"/>
        <v>#VALUE!</v>
      </c>
      <c r="D45" s="10">
        <v>2</v>
      </c>
      <c r="E45" s="10" t="s">
        <v>44</v>
      </c>
      <c r="F45" s="10">
        <v>2</v>
      </c>
      <c r="G45" s="10" t="e">
        <f t="shared" si="4"/>
        <v>#VALUE!</v>
      </c>
      <c r="H45" s="10">
        <v>2</v>
      </c>
      <c r="I45" s="10" t="s">
        <v>44</v>
      </c>
      <c r="J45" s="6"/>
      <c r="K45" s="6"/>
      <c r="L45" s="6"/>
      <c r="M45" s="14"/>
    </row>
    <row r="46" spans="1:13" ht="15.75" customHeight="1">
      <c r="A46" s="61" t="s">
        <v>164</v>
      </c>
      <c r="B46" s="10">
        <v>276</v>
      </c>
      <c r="C46" s="10">
        <f t="shared" si="0"/>
        <v>276</v>
      </c>
      <c r="D46" s="10">
        <v>113</v>
      </c>
      <c r="E46" s="10">
        <f t="shared" si="1"/>
        <v>163</v>
      </c>
      <c r="F46" s="10">
        <v>276</v>
      </c>
      <c r="G46" s="10">
        <f t="shared" si="4"/>
        <v>276</v>
      </c>
      <c r="H46" s="10">
        <v>113</v>
      </c>
      <c r="I46" s="10">
        <f aca="true" t="shared" si="5" ref="I46:I65">F46-H46</f>
        <v>163</v>
      </c>
      <c r="J46" s="6"/>
      <c r="K46" s="6"/>
      <c r="L46" s="6"/>
      <c r="M46" s="14"/>
    </row>
    <row r="47" spans="1:13" ht="15.75" customHeight="1">
      <c r="A47" s="63"/>
      <c r="B47" s="28"/>
      <c r="C47" s="28"/>
      <c r="D47" s="28"/>
      <c r="E47" s="28"/>
      <c r="F47" s="28"/>
      <c r="G47" s="28"/>
      <c r="H47" s="28"/>
      <c r="I47" s="28"/>
      <c r="J47" s="6"/>
      <c r="K47" s="6"/>
      <c r="L47" s="6"/>
      <c r="M47" s="14"/>
    </row>
    <row r="48" spans="1:13" ht="15.75" customHeight="1">
      <c r="A48" s="63"/>
      <c r="B48" s="28"/>
      <c r="C48" s="28"/>
      <c r="D48" s="28"/>
      <c r="E48" s="28"/>
      <c r="F48" s="28"/>
      <c r="G48" s="28"/>
      <c r="H48" s="28"/>
      <c r="I48" s="28"/>
      <c r="J48" s="6"/>
      <c r="K48" s="6"/>
      <c r="L48" s="6"/>
      <c r="M48" s="14"/>
    </row>
    <row r="49" spans="1:13" ht="15.75" customHeight="1">
      <c r="A49" s="63"/>
      <c r="B49" s="28"/>
      <c r="C49" s="28"/>
      <c r="D49" s="28"/>
      <c r="E49" s="28"/>
      <c r="F49" s="28"/>
      <c r="G49" s="28"/>
      <c r="H49" s="28"/>
      <c r="I49" s="28"/>
      <c r="J49" s="6"/>
      <c r="K49" s="6"/>
      <c r="L49" s="6"/>
      <c r="M49" s="14"/>
    </row>
    <row r="50" spans="1:13" ht="15.75" customHeight="1">
      <c r="A50" s="63"/>
      <c r="B50" s="28"/>
      <c r="C50" s="28"/>
      <c r="D50" s="28"/>
      <c r="E50" s="28"/>
      <c r="F50" s="28"/>
      <c r="G50" s="28"/>
      <c r="H50" s="28"/>
      <c r="I50" s="28"/>
      <c r="J50" s="6"/>
      <c r="K50" s="6"/>
      <c r="L50" s="6"/>
      <c r="M50" s="14"/>
    </row>
    <row r="51" spans="1:13" ht="15.75" customHeight="1">
      <c r="A51" s="63"/>
      <c r="B51" s="28"/>
      <c r="C51" s="28"/>
      <c r="D51" s="28"/>
      <c r="E51" s="28"/>
      <c r="F51" s="28"/>
      <c r="G51" s="28"/>
      <c r="H51" s="28"/>
      <c r="I51" s="28"/>
      <c r="J51" s="6"/>
      <c r="K51" s="6"/>
      <c r="L51" s="6"/>
      <c r="M51" s="14"/>
    </row>
    <row r="52" spans="1:13" ht="15.75" customHeight="1">
      <c r="A52" s="63"/>
      <c r="B52" s="28"/>
      <c r="C52" s="28"/>
      <c r="D52" s="28"/>
      <c r="E52" s="28"/>
      <c r="F52" s="28"/>
      <c r="G52" s="28"/>
      <c r="H52" s="28"/>
      <c r="I52" s="28"/>
      <c r="J52" s="6"/>
      <c r="K52" s="6"/>
      <c r="L52" s="6"/>
      <c r="M52" s="14"/>
    </row>
    <row r="53" spans="1:13" ht="4.5" customHeight="1">
      <c r="A53" s="63"/>
      <c r="B53" s="28"/>
      <c r="C53" s="28"/>
      <c r="D53" s="28"/>
      <c r="E53" s="28"/>
      <c r="F53" s="28"/>
      <c r="G53" s="28"/>
      <c r="H53" s="28"/>
      <c r="I53" s="28"/>
      <c r="J53" s="6"/>
      <c r="K53" s="6"/>
      <c r="L53" s="6"/>
      <c r="M53" s="14"/>
    </row>
    <row r="54" spans="1:13" ht="13.5" customHeight="1">
      <c r="A54" s="61" t="s">
        <v>165</v>
      </c>
      <c r="B54" s="10">
        <v>28</v>
      </c>
      <c r="C54" s="10">
        <f t="shared" si="0"/>
        <v>28</v>
      </c>
      <c r="D54" s="10">
        <v>20</v>
      </c>
      <c r="E54" s="10">
        <f t="shared" si="1"/>
        <v>8</v>
      </c>
      <c r="F54" s="10">
        <v>28</v>
      </c>
      <c r="G54" s="10">
        <f t="shared" si="4"/>
        <v>28</v>
      </c>
      <c r="H54" s="10">
        <v>20</v>
      </c>
      <c r="I54" s="10">
        <f t="shared" si="5"/>
        <v>8</v>
      </c>
      <c r="J54" s="6"/>
      <c r="K54" s="6"/>
      <c r="L54" s="6"/>
      <c r="M54" s="14"/>
    </row>
    <row r="55" spans="1:13" ht="14.25" customHeight="1">
      <c r="A55" s="61" t="s">
        <v>166</v>
      </c>
      <c r="B55" s="10">
        <v>209</v>
      </c>
      <c r="C55" s="10">
        <f t="shared" si="0"/>
        <v>209</v>
      </c>
      <c r="D55" s="10">
        <v>157</v>
      </c>
      <c r="E55" s="10">
        <f t="shared" si="1"/>
        <v>52</v>
      </c>
      <c r="F55" s="10">
        <v>209</v>
      </c>
      <c r="G55" s="10">
        <f t="shared" si="4"/>
        <v>209</v>
      </c>
      <c r="H55" s="10">
        <v>157</v>
      </c>
      <c r="I55" s="10">
        <f t="shared" si="5"/>
        <v>52</v>
      </c>
      <c r="J55" s="6"/>
      <c r="K55" s="6"/>
      <c r="L55" s="6"/>
      <c r="M55" s="14"/>
    </row>
    <row r="56" spans="1:13" ht="14.25" customHeight="1">
      <c r="A56" s="61" t="s">
        <v>235</v>
      </c>
      <c r="B56" s="10">
        <v>6</v>
      </c>
      <c r="C56" s="10">
        <f t="shared" si="0"/>
        <v>6</v>
      </c>
      <c r="D56" s="10">
        <v>4</v>
      </c>
      <c r="E56" s="10">
        <f t="shared" si="1"/>
        <v>2</v>
      </c>
      <c r="F56" s="10">
        <v>6</v>
      </c>
      <c r="G56" s="10">
        <f t="shared" si="4"/>
        <v>6</v>
      </c>
      <c r="H56" s="10">
        <v>4</v>
      </c>
      <c r="I56" s="10">
        <f t="shared" si="5"/>
        <v>2</v>
      </c>
      <c r="J56" s="6"/>
      <c r="K56" s="6"/>
      <c r="L56" s="6"/>
      <c r="M56" s="14"/>
    </row>
    <row r="57" spans="1:13" ht="12.75">
      <c r="A57" s="61" t="s">
        <v>12</v>
      </c>
      <c r="B57" s="10">
        <v>219</v>
      </c>
      <c r="C57" s="10">
        <f t="shared" si="0"/>
        <v>219</v>
      </c>
      <c r="D57" s="10">
        <v>92</v>
      </c>
      <c r="E57" s="10">
        <f t="shared" si="1"/>
        <v>127</v>
      </c>
      <c r="F57" s="10">
        <v>219</v>
      </c>
      <c r="G57" s="10">
        <f t="shared" si="4"/>
        <v>219</v>
      </c>
      <c r="H57" s="10">
        <v>92</v>
      </c>
      <c r="I57" s="10">
        <f t="shared" si="5"/>
        <v>127</v>
      </c>
      <c r="J57" s="6"/>
      <c r="K57" s="6"/>
      <c r="L57" s="6"/>
      <c r="M57" s="14"/>
    </row>
    <row r="58" spans="1:13" ht="12.75">
      <c r="A58" s="61" t="s">
        <v>167</v>
      </c>
      <c r="B58" s="10">
        <v>20</v>
      </c>
      <c r="C58" s="10">
        <f t="shared" si="0"/>
        <v>20</v>
      </c>
      <c r="D58" s="10">
        <v>12</v>
      </c>
      <c r="E58" s="10">
        <f t="shared" si="1"/>
        <v>8</v>
      </c>
      <c r="F58" s="10">
        <v>20</v>
      </c>
      <c r="G58" s="10">
        <f t="shared" si="4"/>
        <v>20</v>
      </c>
      <c r="H58" s="10">
        <v>12</v>
      </c>
      <c r="I58" s="10">
        <f t="shared" si="5"/>
        <v>8</v>
      </c>
      <c r="J58" s="6"/>
      <c r="K58" s="6"/>
      <c r="L58" s="6"/>
      <c r="M58" s="14"/>
    </row>
    <row r="59" spans="1:13" ht="14.25" customHeight="1">
      <c r="A59" s="61" t="s">
        <v>279</v>
      </c>
      <c r="B59" s="10">
        <v>10</v>
      </c>
      <c r="C59" s="10">
        <f t="shared" si="0"/>
        <v>10</v>
      </c>
      <c r="D59" s="10">
        <v>3</v>
      </c>
      <c r="E59" s="10">
        <f t="shared" si="1"/>
        <v>7</v>
      </c>
      <c r="F59" s="10">
        <v>10</v>
      </c>
      <c r="G59" s="10">
        <f t="shared" si="4"/>
        <v>10</v>
      </c>
      <c r="H59" s="10">
        <v>3</v>
      </c>
      <c r="I59" s="10">
        <f t="shared" si="5"/>
        <v>7</v>
      </c>
      <c r="J59" s="6"/>
      <c r="K59" s="6"/>
      <c r="L59" s="6"/>
      <c r="M59" s="14"/>
    </row>
    <row r="60" spans="1:13" ht="12.75">
      <c r="A60" s="61" t="s">
        <v>415</v>
      </c>
      <c r="B60" s="10">
        <v>29</v>
      </c>
      <c r="C60" s="10">
        <f t="shared" si="0"/>
        <v>29</v>
      </c>
      <c r="D60" s="10">
        <v>27</v>
      </c>
      <c r="E60" s="10">
        <f t="shared" si="1"/>
        <v>2</v>
      </c>
      <c r="F60" s="10">
        <v>29</v>
      </c>
      <c r="G60" s="10">
        <f t="shared" si="4"/>
        <v>29</v>
      </c>
      <c r="H60" s="10">
        <v>27</v>
      </c>
      <c r="I60" s="10">
        <f t="shared" si="5"/>
        <v>2</v>
      </c>
      <c r="J60" s="6"/>
      <c r="K60" s="6"/>
      <c r="L60" s="6"/>
      <c r="M60" s="14"/>
    </row>
    <row r="61" spans="1:13" ht="15" customHeight="1">
      <c r="A61" s="61" t="s">
        <v>416</v>
      </c>
      <c r="B61" s="10">
        <v>24</v>
      </c>
      <c r="C61" s="10">
        <f t="shared" si="0"/>
        <v>24</v>
      </c>
      <c r="D61" s="10">
        <v>11</v>
      </c>
      <c r="E61" s="10">
        <f t="shared" si="1"/>
        <v>13</v>
      </c>
      <c r="F61" s="10">
        <v>24</v>
      </c>
      <c r="G61" s="10">
        <f t="shared" si="4"/>
        <v>24</v>
      </c>
      <c r="H61" s="10">
        <v>11</v>
      </c>
      <c r="I61" s="10">
        <f t="shared" si="5"/>
        <v>13</v>
      </c>
      <c r="J61" s="6"/>
      <c r="K61" s="6"/>
      <c r="L61" s="6"/>
      <c r="M61" s="14"/>
    </row>
    <row r="62" spans="1:13" ht="15" customHeight="1">
      <c r="A62" s="61" t="s">
        <v>417</v>
      </c>
      <c r="B62" s="10">
        <v>47</v>
      </c>
      <c r="C62" s="10">
        <f t="shared" si="0"/>
        <v>47</v>
      </c>
      <c r="D62" s="10">
        <v>28</v>
      </c>
      <c r="E62" s="10">
        <f t="shared" si="1"/>
        <v>19</v>
      </c>
      <c r="F62" s="10">
        <v>47</v>
      </c>
      <c r="G62" s="10">
        <f t="shared" si="4"/>
        <v>47</v>
      </c>
      <c r="H62" s="10">
        <v>28</v>
      </c>
      <c r="I62" s="10">
        <f t="shared" si="5"/>
        <v>19</v>
      </c>
      <c r="J62" s="6"/>
      <c r="K62" s="6"/>
      <c r="L62" s="6"/>
      <c r="M62" s="14"/>
    </row>
    <row r="63" spans="1:13" ht="39" customHeight="1">
      <c r="A63" s="61" t="s">
        <v>418</v>
      </c>
      <c r="B63" s="10">
        <v>55</v>
      </c>
      <c r="C63" s="10">
        <f t="shared" si="0"/>
        <v>55</v>
      </c>
      <c r="D63" s="10">
        <v>28</v>
      </c>
      <c r="E63" s="10">
        <f t="shared" si="1"/>
        <v>27</v>
      </c>
      <c r="F63" s="10">
        <v>55</v>
      </c>
      <c r="G63" s="10">
        <f t="shared" si="4"/>
        <v>55</v>
      </c>
      <c r="H63" s="10">
        <v>28</v>
      </c>
      <c r="I63" s="10">
        <f t="shared" si="5"/>
        <v>27</v>
      </c>
      <c r="J63" s="6"/>
      <c r="K63" s="6"/>
      <c r="L63" s="6"/>
      <c r="M63" s="14"/>
    </row>
    <row r="64" spans="1:13" ht="14.25" customHeight="1">
      <c r="A64" s="61" t="s">
        <v>172</v>
      </c>
      <c r="B64" s="10">
        <v>722</v>
      </c>
      <c r="C64" s="10">
        <f t="shared" si="0"/>
        <v>722</v>
      </c>
      <c r="D64" s="10">
        <v>356</v>
      </c>
      <c r="E64" s="10">
        <f t="shared" si="1"/>
        <v>366</v>
      </c>
      <c r="F64" s="10">
        <v>722</v>
      </c>
      <c r="G64" s="10">
        <f t="shared" si="4"/>
        <v>722</v>
      </c>
      <c r="H64" s="10">
        <v>356</v>
      </c>
      <c r="I64" s="10">
        <f t="shared" si="5"/>
        <v>366</v>
      </c>
      <c r="J64" s="6"/>
      <c r="K64" s="6"/>
      <c r="L64" s="6"/>
      <c r="M64" s="14"/>
    </row>
    <row r="65" spans="1:13" ht="17.25" customHeight="1">
      <c r="A65" s="61" t="s">
        <v>419</v>
      </c>
      <c r="B65" s="10">
        <v>290</v>
      </c>
      <c r="C65" s="10">
        <f t="shared" si="0"/>
        <v>290</v>
      </c>
      <c r="D65" s="10">
        <v>122</v>
      </c>
      <c r="E65" s="10">
        <f t="shared" si="1"/>
        <v>168</v>
      </c>
      <c r="F65" s="10">
        <v>290</v>
      </c>
      <c r="G65" s="10">
        <f t="shared" si="4"/>
        <v>290</v>
      </c>
      <c r="H65" s="10">
        <v>122</v>
      </c>
      <c r="I65" s="10">
        <f t="shared" si="5"/>
        <v>168</v>
      </c>
      <c r="J65" s="6"/>
      <c r="K65" s="6"/>
      <c r="L65" s="6"/>
      <c r="M65" s="14"/>
    </row>
    <row r="66" spans="1:13" ht="15" customHeight="1">
      <c r="A66" s="61" t="s">
        <v>420</v>
      </c>
      <c r="B66" s="10">
        <v>1</v>
      </c>
      <c r="C66" s="10">
        <v>1</v>
      </c>
      <c r="D66" s="10" t="s">
        <v>44</v>
      </c>
      <c r="E66" s="10">
        <v>1</v>
      </c>
      <c r="F66" s="10">
        <v>1</v>
      </c>
      <c r="G66" s="10">
        <v>1</v>
      </c>
      <c r="H66" s="10" t="s">
        <v>44</v>
      </c>
      <c r="I66" s="10">
        <v>1</v>
      </c>
      <c r="J66" s="6"/>
      <c r="K66" s="6"/>
      <c r="L66" s="6"/>
      <c r="M66" s="14"/>
    </row>
    <row r="67" spans="1:13" ht="12.75">
      <c r="A67" s="61" t="s">
        <v>13</v>
      </c>
      <c r="B67" s="10">
        <v>1</v>
      </c>
      <c r="C67" s="10">
        <v>1</v>
      </c>
      <c r="D67" s="10" t="s">
        <v>44</v>
      </c>
      <c r="E67" s="10">
        <v>1</v>
      </c>
      <c r="F67" s="10">
        <v>1</v>
      </c>
      <c r="G67" s="10">
        <v>1</v>
      </c>
      <c r="H67" s="10" t="s">
        <v>44</v>
      </c>
      <c r="I67" s="10">
        <v>1</v>
      </c>
      <c r="J67" s="6"/>
      <c r="K67" s="6"/>
      <c r="L67" s="6"/>
      <c r="M67" s="14"/>
    </row>
    <row r="68" spans="1:13" ht="15" customHeight="1">
      <c r="A68" s="61" t="s">
        <v>421</v>
      </c>
      <c r="B68" s="10">
        <v>2</v>
      </c>
      <c r="C68" s="10">
        <f t="shared" si="0"/>
        <v>2</v>
      </c>
      <c r="D68" s="10">
        <v>1</v>
      </c>
      <c r="E68" s="10">
        <f t="shared" si="1"/>
        <v>1</v>
      </c>
      <c r="F68" s="10">
        <v>2</v>
      </c>
      <c r="G68" s="10">
        <f aca="true" t="shared" si="6" ref="G68:G75">H68+I68</f>
        <v>2</v>
      </c>
      <c r="H68" s="10">
        <v>1</v>
      </c>
      <c r="I68" s="10">
        <f aca="true" t="shared" si="7" ref="I68:I75">F68-H68</f>
        <v>1</v>
      </c>
      <c r="J68" s="6"/>
      <c r="K68" s="6"/>
      <c r="L68" s="6"/>
      <c r="M68" s="14"/>
    </row>
    <row r="69" spans="1:13" ht="12.75">
      <c r="A69" s="61" t="s">
        <v>237</v>
      </c>
      <c r="B69" s="10">
        <v>24</v>
      </c>
      <c r="C69" s="10">
        <f t="shared" si="0"/>
        <v>24</v>
      </c>
      <c r="D69" s="10">
        <v>21</v>
      </c>
      <c r="E69" s="10">
        <f t="shared" si="1"/>
        <v>3</v>
      </c>
      <c r="F69" s="10">
        <v>24</v>
      </c>
      <c r="G69" s="10">
        <f t="shared" si="6"/>
        <v>24</v>
      </c>
      <c r="H69" s="10">
        <v>21</v>
      </c>
      <c r="I69" s="10">
        <f t="shared" si="7"/>
        <v>3</v>
      </c>
      <c r="J69" s="6"/>
      <c r="K69" s="6"/>
      <c r="L69" s="6"/>
      <c r="M69" s="14"/>
    </row>
    <row r="70" spans="1:13" ht="12.75">
      <c r="A70" s="61" t="s">
        <v>422</v>
      </c>
      <c r="B70" s="10">
        <v>12</v>
      </c>
      <c r="C70" s="10">
        <f t="shared" si="0"/>
        <v>12</v>
      </c>
      <c r="D70" s="10">
        <v>10</v>
      </c>
      <c r="E70" s="10">
        <f t="shared" si="1"/>
        <v>2</v>
      </c>
      <c r="F70" s="10">
        <v>12</v>
      </c>
      <c r="G70" s="10">
        <f t="shared" si="6"/>
        <v>12</v>
      </c>
      <c r="H70" s="10">
        <v>10</v>
      </c>
      <c r="I70" s="10">
        <f t="shared" si="7"/>
        <v>2</v>
      </c>
      <c r="J70" s="6"/>
      <c r="K70" s="6"/>
      <c r="L70" s="6"/>
      <c r="M70" s="14"/>
    </row>
    <row r="71" spans="1:13" ht="14.25" customHeight="1">
      <c r="A71" s="61" t="s">
        <v>423</v>
      </c>
      <c r="B71" s="10">
        <v>62</v>
      </c>
      <c r="C71" s="10">
        <f t="shared" si="0"/>
        <v>62</v>
      </c>
      <c r="D71" s="10">
        <v>43</v>
      </c>
      <c r="E71" s="10">
        <f t="shared" si="1"/>
        <v>19</v>
      </c>
      <c r="F71" s="10">
        <v>62</v>
      </c>
      <c r="G71" s="10">
        <f t="shared" si="6"/>
        <v>62</v>
      </c>
      <c r="H71" s="10">
        <v>43</v>
      </c>
      <c r="I71" s="10">
        <f t="shared" si="7"/>
        <v>19</v>
      </c>
      <c r="J71" s="6"/>
      <c r="K71" s="6"/>
      <c r="L71" s="6"/>
      <c r="M71" s="14"/>
    </row>
    <row r="72" spans="1:13" ht="12.75">
      <c r="A72" s="61" t="s">
        <v>280</v>
      </c>
      <c r="B72" s="10">
        <v>62</v>
      </c>
      <c r="C72" s="10">
        <f t="shared" si="0"/>
        <v>62</v>
      </c>
      <c r="D72" s="10">
        <v>33</v>
      </c>
      <c r="E72" s="10">
        <f t="shared" si="1"/>
        <v>29</v>
      </c>
      <c r="F72" s="10">
        <v>62</v>
      </c>
      <c r="G72" s="10">
        <f t="shared" si="6"/>
        <v>62</v>
      </c>
      <c r="H72" s="10">
        <v>33</v>
      </c>
      <c r="I72" s="10">
        <f t="shared" si="7"/>
        <v>29</v>
      </c>
      <c r="J72" s="6"/>
      <c r="K72" s="6"/>
      <c r="L72" s="6"/>
      <c r="M72" s="14"/>
    </row>
    <row r="73" spans="1:13" ht="12.75">
      <c r="A73" s="62" t="s">
        <v>318</v>
      </c>
      <c r="B73" s="10">
        <v>2</v>
      </c>
      <c r="C73" s="10">
        <f t="shared" si="0"/>
        <v>2</v>
      </c>
      <c r="D73" s="10">
        <v>1</v>
      </c>
      <c r="E73" s="10">
        <f t="shared" si="1"/>
        <v>1</v>
      </c>
      <c r="F73" s="10">
        <v>2</v>
      </c>
      <c r="G73" s="10">
        <f t="shared" si="6"/>
        <v>2</v>
      </c>
      <c r="H73" s="10">
        <v>1</v>
      </c>
      <c r="I73" s="10">
        <f t="shared" si="7"/>
        <v>1</v>
      </c>
      <c r="J73" s="6"/>
      <c r="K73" s="6"/>
      <c r="L73" s="6"/>
      <c r="M73" s="14"/>
    </row>
    <row r="74" spans="1:13" ht="12.75">
      <c r="A74" s="61" t="s">
        <v>174</v>
      </c>
      <c r="B74" s="10">
        <v>116</v>
      </c>
      <c r="C74" s="10">
        <f t="shared" si="0"/>
        <v>116</v>
      </c>
      <c r="D74" s="10">
        <v>89</v>
      </c>
      <c r="E74" s="10">
        <f t="shared" si="1"/>
        <v>27</v>
      </c>
      <c r="F74" s="10">
        <v>116</v>
      </c>
      <c r="G74" s="10">
        <f t="shared" si="6"/>
        <v>116</v>
      </c>
      <c r="H74" s="10">
        <v>89</v>
      </c>
      <c r="I74" s="10">
        <f t="shared" si="7"/>
        <v>27</v>
      </c>
      <c r="J74" s="6"/>
      <c r="K74" s="6"/>
      <c r="L74" s="6"/>
      <c r="M74" s="14"/>
    </row>
    <row r="75" spans="1:13" ht="12.75">
      <c r="A75" s="61" t="s">
        <v>175</v>
      </c>
      <c r="B75" s="10">
        <v>76</v>
      </c>
      <c r="C75" s="10">
        <f t="shared" si="0"/>
        <v>76</v>
      </c>
      <c r="D75" s="10">
        <v>48</v>
      </c>
      <c r="E75" s="10">
        <f t="shared" si="1"/>
        <v>28</v>
      </c>
      <c r="F75" s="10">
        <v>76</v>
      </c>
      <c r="G75" s="10">
        <f t="shared" si="6"/>
        <v>76</v>
      </c>
      <c r="H75" s="10">
        <v>48</v>
      </c>
      <c r="I75" s="10">
        <f t="shared" si="7"/>
        <v>28</v>
      </c>
      <c r="J75" s="6"/>
      <c r="K75" s="6"/>
      <c r="L75" s="6"/>
      <c r="M75" s="14"/>
    </row>
    <row r="76" spans="1:13" ht="12.75">
      <c r="A76" s="61" t="s">
        <v>319</v>
      </c>
      <c r="B76" s="10">
        <v>1</v>
      </c>
      <c r="C76" s="10">
        <v>1</v>
      </c>
      <c r="D76" s="10" t="s">
        <v>44</v>
      </c>
      <c r="E76" s="10">
        <v>1</v>
      </c>
      <c r="F76" s="10">
        <v>1</v>
      </c>
      <c r="G76" s="10">
        <v>1</v>
      </c>
      <c r="H76" s="10" t="s">
        <v>44</v>
      </c>
      <c r="I76" s="10">
        <v>1</v>
      </c>
      <c r="J76" s="6"/>
      <c r="K76" s="6"/>
      <c r="L76" s="6"/>
      <c r="M76" s="14"/>
    </row>
    <row r="77" spans="1:13" ht="12.75">
      <c r="A77" s="61" t="s">
        <v>424</v>
      </c>
      <c r="B77" s="10">
        <v>176</v>
      </c>
      <c r="C77" s="10">
        <f aca="true" t="shared" si="8" ref="C77:C135">D77+E77</f>
        <v>176</v>
      </c>
      <c r="D77" s="10">
        <v>96</v>
      </c>
      <c r="E77" s="10">
        <f t="shared" si="1"/>
        <v>80</v>
      </c>
      <c r="F77" s="10">
        <v>176</v>
      </c>
      <c r="G77" s="10">
        <f aca="true" t="shared" si="9" ref="G77:G96">H77+I77</f>
        <v>176</v>
      </c>
      <c r="H77" s="10">
        <v>96</v>
      </c>
      <c r="I77" s="10">
        <f aca="true" t="shared" si="10" ref="I77:I82">F77-H77</f>
        <v>80</v>
      </c>
      <c r="J77" s="6"/>
      <c r="K77" s="6"/>
      <c r="L77" s="6"/>
      <c r="M77" s="14"/>
    </row>
    <row r="78" spans="1:13" ht="27.75" customHeight="1">
      <c r="A78" s="62" t="s">
        <v>242</v>
      </c>
      <c r="B78" s="10">
        <v>6</v>
      </c>
      <c r="C78" s="10">
        <f t="shared" si="8"/>
        <v>6</v>
      </c>
      <c r="D78" s="10">
        <v>4</v>
      </c>
      <c r="E78" s="10">
        <f aca="true" t="shared" si="11" ref="E78:E136">B78-D78</f>
        <v>2</v>
      </c>
      <c r="F78" s="10">
        <v>6</v>
      </c>
      <c r="G78" s="10">
        <f t="shared" si="9"/>
        <v>6</v>
      </c>
      <c r="H78" s="10">
        <v>4</v>
      </c>
      <c r="I78" s="10">
        <f t="shared" si="10"/>
        <v>2</v>
      </c>
      <c r="J78" s="6"/>
      <c r="K78" s="6"/>
      <c r="L78" s="6"/>
      <c r="M78" s="14"/>
    </row>
    <row r="79" spans="1:13" ht="12.75">
      <c r="A79" s="61" t="s">
        <v>177</v>
      </c>
      <c r="B79" s="10">
        <v>425</v>
      </c>
      <c r="C79" s="10">
        <f t="shared" si="8"/>
        <v>425</v>
      </c>
      <c r="D79" s="10">
        <v>261</v>
      </c>
      <c r="E79" s="10">
        <f t="shared" si="11"/>
        <v>164</v>
      </c>
      <c r="F79" s="10">
        <v>425</v>
      </c>
      <c r="G79" s="10">
        <f t="shared" si="9"/>
        <v>425</v>
      </c>
      <c r="H79" s="10">
        <v>261</v>
      </c>
      <c r="I79" s="10">
        <f t="shared" si="10"/>
        <v>164</v>
      </c>
      <c r="J79" s="6"/>
      <c r="K79" s="6"/>
      <c r="L79" s="6"/>
      <c r="M79" s="14"/>
    </row>
    <row r="80" spans="1:13" ht="12.75">
      <c r="A80" s="61" t="s">
        <v>425</v>
      </c>
      <c r="B80" s="10">
        <v>4</v>
      </c>
      <c r="C80" s="10">
        <f t="shared" si="8"/>
        <v>4</v>
      </c>
      <c r="D80" s="10">
        <v>1</v>
      </c>
      <c r="E80" s="10">
        <f t="shared" si="11"/>
        <v>3</v>
      </c>
      <c r="F80" s="10">
        <v>4</v>
      </c>
      <c r="G80" s="10">
        <f t="shared" si="9"/>
        <v>4</v>
      </c>
      <c r="H80" s="10">
        <v>1</v>
      </c>
      <c r="I80" s="10">
        <f t="shared" si="10"/>
        <v>3</v>
      </c>
      <c r="J80" s="6"/>
      <c r="K80" s="6"/>
      <c r="L80" s="6"/>
      <c r="M80" s="14"/>
    </row>
    <row r="81" spans="1:13" ht="24">
      <c r="A81" s="61" t="s">
        <v>426</v>
      </c>
      <c r="B81" s="10">
        <v>522</v>
      </c>
      <c r="C81" s="10">
        <f t="shared" si="8"/>
        <v>522</v>
      </c>
      <c r="D81" s="10">
        <v>257</v>
      </c>
      <c r="E81" s="10">
        <f t="shared" si="11"/>
        <v>265</v>
      </c>
      <c r="F81" s="10">
        <v>522</v>
      </c>
      <c r="G81" s="10">
        <f t="shared" si="9"/>
        <v>522</v>
      </c>
      <c r="H81" s="10">
        <v>257</v>
      </c>
      <c r="I81" s="10">
        <f t="shared" si="10"/>
        <v>265</v>
      </c>
      <c r="J81" s="6"/>
      <c r="K81" s="6"/>
      <c r="L81" s="6"/>
      <c r="M81" s="14"/>
    </row>
    <row r="82" spans="1:13" ht="12.75">
      <c r="A82" s="62" t="s">
        <v>320</v>
      </c>
      <c r="B82" s="10">
        <v>3</v>
      </c>
      <c r="C82" s="10">
        <f t="shared" si="8"/>
        <v>3</v>
      </c>
      <c r="D82" s="10">
        <v>1</v>
      </c>
      <c r="E82" s="10">
        <f t="shared" si="11"/>
        <v>2</v>
      </c>
      <c r="F82" s="10">
        <v>3</v>
      </c>
      <c r="G82" s="10">
        <f t="shared" si="9"/>
        <v>3</v>
      </c>
      <c r="H82" s="10">
        <v>1</v>
      </c>
      <c r="I82" s="10">
        <f t="shared" si="10"/>
        <v>2</v>
      </c>
      <c r="J82" s="6"/>
      <c r="K82" s="6"/>
      <c r="L82" s="6"/>
      <c r="M82" s="14"/>
    </row>
    <row r="83" spans="1:13" ht="12.75">
      <c r="A83" s="62" t="s">
        <v>427</v>
      </c>
      <c r="B83" s="10">
        <v>1</v>
      </c>
      <c r="C83" s="10" t="e">
        <f t="shared" si="8"/>
        <v>#VALUE!</v>
      </c>
      <c r="D83" s="10">
        <v>1</v>
      </c>
      <c r="E83" s="10" t="s">
        <v>44</v>
      </c>
      <c r="F83" s="10">
        <v>1</v>
      </c>
      <c r="G83" s="10" t="e">
        <f t="shared" si="9"/>
        <v>#VALUE!</v>
      </c>
      <c r="H83" s="10">
        <v>1</v>
      </c>
      <c r="I83" s="10" t="s">
        <v>44</v>
      </c>
      <c r="J83" s="6"/>
      <c r="K83" s="6"/>
      <c r="L83" s="6"/>
      <c r="M83" s="14"/>
    </row>
    <row r="84" spans="1:13" ht="12.75">
      <c r="A84" s="61" t="s">
        <v>321</v>
      </c>
      <c r="B84" s="10">
        <v>3</v>
      </c>
      <c r="C84" s="10">
        <f t="shared" si="8"/>
        <v>3</v>
      </c>
      <c r="D84" s="10">
        <v>2</v>
      </c>
      <c r="E84" s="10">
        <f t="shared" si="11"/>
        <v>1</v>
      </c>
      <c r="F84" s="10">
        <v>3</v>
      </c>
      <c r="G84" s="10">
        <f t="shared" si="9"/>
        <v>3</v>
      </c>
      <c r="H84" s="10">
        <v>2</v>
      </c>
      <c r="I84" s="10">
        <f>F84-H84</f>
        <v>1</v>
      </c>
      <c r="J84" s="6"/>
      <c r="K84" s="6"/>
      <c r="L84" s="6"/>
      <c r="M84" s="14"/>
    </row>
    <row r="85" spans="1:13" ht="12.75">
      <c r="A85" s="61" t="s">
        <v>428</v>
      </c>
      <c r="B85" s="10">
        <v>15</v>
      </c>
      <c r="C85" s="10">
        <f t="shared" si="8"/>
        <v>15</v>
      </c>
      <c r="D85" s="10">
        <v>9</v>
      </c>
      <c r="E85" s="10">
        <f t="shared" si="11"/>
        <v>6</v>
      </c>
      <c r="F85" s="10">
        <v>15</v>
      </c>
      <c r="G85" s="10">
        <f t="shared" si="9"/>
        <v>15</v>
      </c>
      <c r="H85" s="10">
        <v>9</v>
      </c>
      <c r="I85" s="10">
        <f>F85-H85</f>
        <v>6</v>
      </c>
      <c r="J85" s="6"/>
      <c r="K85" s="6"/>
      <c r="L85" s="6"/>
      <c r="M85" s="14"/>
    </row>
    <row r="86" spans="1:13" ht="12.75">
      <c r="A86" s="61" t="s">
        <v>219</v>
      </c>
      <c r="B86" s="10">
        <v>369</v>
      </c>
      <c r="C86" s="10">
        <f t="shared" si="8"/>
        <v>369</v>
      </c>
      <c r="D86" s="10">
        <v>226</v>
      </c>
      <c r="E86" s="10">
        <f t="shared" si="11"/>
        <v>143</v>
      </c>
      <c r="F86" s="10">
        <v>369</v>
      </c>
      <c r="G86" s="10">
        <f t="shared" si="9"/>
        <v>369</v>
      </c>
      <c r="H86" s="10">
        <v>226</v>
      </c>
      <c r="I86" s="10">
        <f>F86-H86</f>
        <v>143</v>
      </c>
      <c r="J86" s="6"/>
      <c r="K86" s="6"/>
      <c r="L86" s="6"/>
      <c r="M86" s="14"/>
    </row>
    <row r="87" spans="1:13" ht="12.75">
      <c r="A87" s="61" t="s">
        <v>182</v>
      </c>
      <c r="B87" s="10">
        <v>1</v>
      </c>
      <c r="C87" s="10" t="e">
        <f t="shared" si="8"/>
        <v>#VALUE!</v>
      </c>
      <c r="D87" s="10">
        <v>1</v>
      </c>
      <c r="E87" s="10" t="s">
        <v>44</v>
      </c>
      <c r="F87" s="10">
        <v>1</v>
      </c>
      <c r="G87" s="10" t="e">
        <f t="shared" si="9"/>
        <v>#VALUE!</v>
      </c>
      <c r="H87" s="10">
        <v>1</v>
      </c>
      <c r="I87" s="10" t="s">
        <v>44</v>
      </c>
      <c r="J87" s="6"/>
      <c r="K87" s="6"/>
      <c r="L87" s="6"/>
      <c r="M87" s="14"/>
    </row>
    <row r="88" spans="1:13" ht="12.75">
      <c r="A88" s="61" t="s">
        <v>281</v>
      </c>
      <c r="B88" s="10">
        <v>16</v>
      </c>
      <c r="C88" s="10">
        <f t="shared" si="8"/>
        <v>16</v>
      </c>
      <c r="D88" s="10">
        <v>14</v>
      </c>
      <c r="E88" s="10">
        <f t="shared" si="11"/>
        <v>2</v>
      </c>
      <c r="F88" s="10">
        <v>16</v>
      </c>
      <c r="G88" s="10">
        <f t="shared" si="9"/>
        <v>16</v>
      </c>
      <c r="H88" s="10">
        <v>14</v>
      </c>
      <c r="I88" s="10">
        <f aca="true" t="shared" si="12" ref="I88:I96">F88-H88</f>
        <v>2</v>
      </c>
      <c r="J88" s="6"/>
      <c r="K88" s="6"/>
      <c r="L88" s="6"/>
      <c r="M88" s="14"/>
    </row>
    <row r="89" spans="1:13" ht="12.75">
      <c r="A89" s="61" t="s">
        <v>429</v>
      </c>
      <c r="B89" s="10">
        <v>180</v>
      </c>
      <c r="C89" s="10">
        <f t="shared" si="8"/>
        <v>180</v>
      </c>
      <c r="D89" s="10">
        <v>107</v>
      </c>
      <c r="E89" s="10">
        <f t="shared" si="11"/>
        <v>73</v>
      </c>
      <c r="F89" s="10">
        <v>180</v>
      </c>
      <c r="G89" s="10">
        <f t="shared" si="9"/>
        <v>180</v>
      </c>
      <c r="H89" s="10">
        <v>107</v>
      </c>
      <c r="I89" s="10">
        <f t="shared" si="12"/>
        <v>73</v>
      </c>
      <c r="J89" s="6"/>
      <c r="K89" s="6"/>
      <c r="L89" s="6"/>
      <c r="M89" s="14"/>
    </row>
    <row r="90" spans="1:13" ht="12.75">
      <c r="A90" s="61" t="s">
        <v>430</v>
      </c>
      <c r="B90" s="10">
        <v>2</v>
      </c>
      <c r="C90" s="10">
        <f t="shared" si="8"/>
        <v>2</v>
      </c>
      <c r="D90" s="10">
        <v>1</v>
      </c>
      <c r="E90" s="10">
        <f t="shared" si="11"/>
        <v>1</v>
      </c>
      <c r="F90" s="10">
        <v>2</v>
      </c>
      <c r="G90" s="10">
        <f t="shared" si="9"/>
        <v>2</v>
      </c>
      <c r="H90" s="10">
        <v>1</v>
      </c>
      <c r="I90" s="10">
        <f t="shared" si="12"/>
        <v>1</v>
      </c>
      <c r="J90" s="6"/>
      <c r="K90" s="6"/>
      <c r="L90" s="6"/>
      <c r="M90" s="14"/>
    </row>
    <row r="91" spans="1:13" ht="12.75">
      <c r="A91" s="61" t="s">
        <v>184</v>
      </c>
      <c r="B91" s="10">
        <v>156</v>
      </c>
      <c r="C91" s="10">
        <f t="shared" si="8"/>
        <v>156</v>
      </c>
      <c r="D91" s="10">
        <v>75</v>
      </c>
      <c r="E91" s="10">
        <f t="shared" si="11"/>
        <v>81</v>
      </c>
      <c r="F91" s="10">
        <v>156</v>
      </c>
      <c r="G91" s="10">
        <f t="shared" si="9"/>
        <v>156</v>
      </c>
      <c r="H91" s="10">
        <v>75</v>
      </c>
      <c r="I91" s="10">
        <f t="shared" si="12"/>
        <v>81</v>
      </c>
      <c r="J91" s="6"/>
      <c r="K91" s="6"/>
      <c r="L91" s="6"/>
      <c r="M91" s="14"/>
    </row>
    <row r="92" spans="1:13" ht="12.75">
      <c r="A92" s="61" t="s">
        <v>247</v>
      </c>
      <c r="B92" s="10">
        <v>18</v>
      </c>
      <c r="C92" s="10">
        <f t="shared" si="8"/>
        <v>18</v>
      </c>
      <c r="D92" s="10">
        <v>8</v>
      </c>
      <c r="E92" s="10">
        <f t="shared" si="11"/>
        <v>10</v>
      </c>
      <c r="F92" s="10">
        <v>18</v>
      </c>
      <c r="G92" s="10">
        <f t="shared" si="9"/>
        <v>18</v>
      </c>
      <c r="H92" s="10">
        <v>8</v>
      </c>
      <c r="I92" s="10">
        <f t="shared" si="12"/>
        <v>10</v>
      </c>
      <c r="J92" s="6"/>
      <c r="K92" s="6"/>
      <c r="L92" s="6"/>
      <c r="M92" s="14"/>
    </row>
    <row r="93" spans="1:13" ht="24.75" customHeight="1">
      <c r="A93" s="61" t="s">
        <v>431</v>
      </c>
      <c r="B93" s="10">
        <v>162603</v>
      </c>
      <c r="C93" s="10">
        <f t="shared" si="8"/>
        <v>162603</v>
      </c>
      <c r="D93" s="10">
        <v>80491</v>
      </c>
      <c r="E93" s="10">
        <f t="shared" si="11"/>
        <v>82112</v>
      </c>
      <c r="F93" s="10">
        <v>162603</v>
      </c>
      <c r="G93" s="10">
        <f t="shared" si="9"/>
        <v>162603</v>
      </c>
      <c r="H93" s="10">
        <v>80491</v>
      </c>
      <c r="I93" s="10">
        <f t="shared" si="12"/>
        <v>82112</v>
      </c>
      <c r="J93" s="6"/>
      <c r="K93" s="6"/>
      <c r="L93" s="6"/>
      <c r="M93" s="14"/>
    </row>
    <row r="94" spans="1:13" ht="12.75">
      <c r="A94" s="62" t="s">
        <v>14</v>
      </c>
      <c r="B94" s="10">
        <v>40</v>
      </c>
      <c r="C94" s="10">
        <f t="shared" si="8"/>
        <v>40</v>
      </c>
      <c r="D94" s="10">
        <v>24</v>
      </c>
      <c r="E94" s="10">
        <f t="shared" si="11"/>
        <v>16</v>
      </c>
      <c r="F94" s="10">
        <v>40</v>
      </c>
      <c r="G94" s="10">
        <f t="shared" si="9"/>
        <v>40</v>
      </c>
      <c r="H94" s="10">
        <v>24</v>
      </c>
      <c r="I94" s="10">
        <f t="shared" si="12"/>
        <v>16</v>
      </c>
      <c r="J94" s="6"/>
      <c r="K94" s="6"/>
      <c r="L94" s="6"/>
      <c r="M94" s="14"/>
    </row>
    <row r="95" spans="1:13" ht="12.75">
      <c r="A95" s="62" t="s">
        <v>322</v>
      </c>
      <c r="B95" s="10">
        <v>2</v>
      </c>
      <c r="C95" s="10">
        <f t="shared" si="8"/>
        <v>2</v>
      </c>
      <c r="D95" s="10">
        <v>1</v>
      </c>
      <c r="E95" s="10">
        <f t="shared" si="11"/>
        <v>1</v>
      </c>
      <c r="F95" s="10">
        <v>2</v>
      </c>
      <c r="G95" s="10">
        <f t="shared" si="9"/>
        <v>2</v>
      </c>
      <c r="H95" s="10">
        <v>1</v>
      </c>
      <c r="I95" s="10">
        <f t="shared" si="12"/>
        <v>1</v>
      </c>
      <c r="J95" s="6"/>
      <c r="K95" s="6"/>
      <c r="L95" s="6"/>
      <c r="M95" s="14"/>
    </row>
    <row r="96" spans="1:13" ht="11.25" customHeight="1">
      <c r="A96" s="61" t="s">
        <v>432</v>
      </c>
      <c r="B96" s="10">
        <v>5</v>
      </c>
      <c r="C96" s="10">
        <f t="shared" si="8"/>
        <v>5</v>
      </c>
      <c r="D96" s="10">
        <v>2</v>
      </c>
      <c r="E96" s="10">
        <f t="shared" si="11"/>
        <v>3</v>
      </c>
      <c r="F96" s="10">
        <v>5</v>
      </c>
      <c r="G96" s="10">
        <f t="shared" si="9"/>
        <v>5</v>
      </c>
      <c r="H96" s="10">
        <v>2</v>
      </c>
      <c r="I96" s="10">
        <f t="shared" si="12"/>
        <v>3</v>
      </c>
      <c r="J96" s="6"/>
      <c r="K96" s="6"/>
      <c r="L96" s="6"/>
      <c r="M96" s="14"/>
    </row>
    <row r="97" spans="1:13" ht="12.75">
      <c r="A97" s="61" t="s">
        <v>433</v>
      </c>
      <c r="B97" s="10">
        <v>1</v>
      </c>
      <c r="C97" s="10">
        <v>1</v>
      </c>
      <c r="D97" s="10" t="s">
        <v>44</v>
      </c>
      <c r="E97" s="10">
        <v>1</v>
      </c>
      <c r="F97" s="10">
        <v>1</v>
      </c>
      <c r="G97" s="10">
        <v>1</v>
      </c>
      <c r="H97" s="10" t="s">
        <v>44</v>
      </c>
      <c r="I97" s="10">
        <v>1</v>
      </c>
      <c r="J97" s="6"/>
      <c r="K97" s="6"/>
      <c r="L97" s="6"/>
      <c r="M97" s="14"/>
    </row>
    <row r="98" spans="1:13" ht="12.75">
      <c r="A98" s="61" t="s">
        <v>15</v>
      </c>
      <c r="B98" s="10">
        <v>2</v>
      </c>
      <c r="C98" s="10" t="e">
        <f t="shared" si="8"/>
        <v>#VALUE!</v>
      </c>
      <c r="D98" s="10">
        <v>2</v>
      </c>
      <c r="E98" s="10" t="s">
        <v>44</v>
      </c>
      <c r="F98" s="10">
        <v>2</v>
      </c>
      <c r="G98" s="10" t="e">
        <f aca="true" t="shared" si="13" ref="G98:G117">H98+I98</f>
        <v>#VALUE!</v>
      </c>
      <c r="H98" s="10">
        <v>2</v>
      </c>
      <c r="I98" s="10" t="s">
        <v>44</v>
      </c>
      <c r="J98" s="6"/>
      <c r="K98" s="6"/>
      <c r="L98" s="6"/>
      <c r="M98" s="14"/>
    </row>
    <row r="99" spans="1:13" ht="24">
      <c r="A99" s="61" t="s">
        <v>434</v>
      </c>
      <c r="B99" s="10">
        <v>17</v>
      </c>
      <c r="C99" s="10">
        <f t="shared" si="8"/>
        <v>17</v>
      </c>
      <c r="D99" s="10">
        <v>13</v>
      </c>
      <c r="E99" s="10">
        <f t="shared" si="11"/>
        <v>4</v>
      </c>
      <c r="F99" s="10">
        <v>17</v>
      </c>
      <c r="G99" s="10">
        <f t="shared" si="13"/>
        <v>17</v>
      </c>
      <c r="H99" s="10">
        <v>13</v>
      </c>
      <c r="I99" s="10">
        <f aca="true" t="shared" si="14" ref="I99:I109">F99-H99</f>
        <v>4</v>
      </c>
      <c r="J99" s="6"/>
      <c r="K99" s="6"/>
      <c r="L99" s="6"/>
      <c r="M99" s="14"/>
    </row>
    <row r="100" spans="1:13" ht="12.75">
      <c r="A100" s="63"/>
      <c r="B100" s="28"/>
      <c r="C100" s="28"/>
      <c r="D100" s="28"/>
      <c r="E100" s="28"/>
      <c r="F100" s="28"/>
      <c r="G100" s="28"/>
      <c r="H100" s="28"/>
      <c r="I100" s="28"/>
      <c r="J100" s="6"/>
      <c r="K100" s="6"/>
      <c r="L100" s="6"/>
      <c r="M100" s="14"/>
    </row>
    <row r="101" spans="1:13" ht="12.75">
      <c r="A101" s="63"/>
      <c r="B101" s="28"/>
      <c r="C101" s="28"/>
      <c r="D101" s="28"/>
      <c r="E101" s="28"/>
      <c r="F101" s="28"/>
      <c r="G101" s="28"/>
      <c r="H101" s="28"/>
      <c r="I101" s="28"/>
      <c r="J101" s="6"/>
      <c r="K101" s="6"/>
      <c r="L101" s="6"/>
      <c r="M101" s="14"/>
    </row>
    <row r="102" spans="1:13" ht="12.75">
      <c r="A102" s="63"/>
      <c r="B102" s="28"/>
      <c r="C102" s="28"/>
      <c r="D102" s="28"/>
      <c r="E102" s="28"/>
      <c r="F102" s="28"/>
      <c r="G102" s="28"/>
      <c r="H102" s="28"/>
      <c r="I102" s="28"/>
      <c r="J102" s="6"/>
      <c r="K102" s="6"/>
      <c r="L102" s="6"/>
      <c r="M102" s="14"/>
    </row>
    <row r="103" spans="1:13" ht="12.75">
      <c r="A103" s="63"/>
      <c r="B103" s="28"/>
      <c r="C103" s="28"/>
      <c r="D103" s="28"/>
      <c r="E103" s="28"/>
      <c r="F103" s="28"/>
      <c r="G103" s="28"/>
      <c r="H103" s="28"/>
      <c r="I103" s="28"/>
      <c r="J103" s="6"/>
      <c r="K103" s="6"/>
      <c r="L103" s="6"/>
      <c r="M103" s="14"/>
    </row>
    <row r="104" spans="1:13" ht="12.75">
      <c r="A104" s="61" t="s">
        <v>435</v>
      </c>
      <c r="B104" s="10">
        <v>102</v>
      </c>
      <c r="C104" s="10">
        <f t="shared" si="8"/>
        <v>102</v>
      </c>
      <c r="D104" s="10">
        <v>87</v>
      </c>
      <c r="E104" s="10">
        <f t="shared" si="11"/>
        <v>15</v>
      </c>
      <c r="F104" s="10">
        <v>102</v>
      </c>
      <c r="G104" s="10">
        <f t="shared" si="13"/>
        <v>102</v>
      </c>
      <c r="H104" s="10">
        <v>87</v>
      </c>
      <c r="I104" s="10">
        <f t="shared" si="14"/>
        <v>15</v>
      </c>
      <c r="J104" s="6"/>
      <c r="K104" s="6"/>
      <c r="L104" s="6"/>
      <c r="M104" s="14"/>
    </row>
    <row r="105" spans="1:13" ht="12.75">
      <c r="A105" s="61" t="s">
        <v>436</v>
      </c>
      <c r="B105" s="10">
        <v>11</v>
      </c>
      <c r="C105" s="10">
        <f t="shared" si="8"/>
        <v>11</v>
      </c>
      <c r="D105" s="10">
        <v>9</v>
      </c>
      <c r="E105" s="10">
        <f t="shared" si="11"/>
        <v>2</v>
      </c>
      <c r="F105" s="10">
        <v>11</v>
      </c>
      <c r="G105" s="10">
        <f t="shared" si="13"/>
        <v>11</v>
      </c>
      <c r="H105" s="10">
        <v>9</v>
      </c>
      <c r="I105" s="10">
        <f t="shared" si="14"/>
        <v>2</v>
      </c>
      <c r="J105" s="6"/>
      <c r="K105" s="6"/>
      <c r="L105" s="6"/>
      <c r="M105" s="14"/>
    </row>
    <row r="106" spans="1:13" ht="16.5" customHeight="1">
      <c r="A106" s="61" t="s">
        <v>437</v>
      </c>
      <c r="B106" s="10">
        <v>2149</v>
      </c>
      <c r="C106" s="10">
        <f t="shared" si="8"/>
        <v>2149</v>
      </c>
      <c r="D106" s="10">
        <v>1221</v>
      </c>
      <c r="E106" s="10">
        <f t="shared" si="11"/>
        <v>928</v>
      </c>
      <c r="F106" s="10">
        <v>2149</v>
      </c>
      <c r="G106" s="10">
        <f t="shared" si="13"/>
        <v>2149</v>
      </c>
      <c r="H106" s="10">
        <v>1221</v>
      </c>
      <c r="I106" s="10">
        <f t="shared" si="14"/>
        <v>928</v>
      </c>
      <c r="J106" s="6"/>
      <c r="K106" s="6"/>
      <c r="L106" s="6"/>
      <c r="M106" s="14"/>
    </row>
    <row r="107" spans="1:13" ht="12.75">
      <c r="A107" s="61" t="s">
        <v>190</v>
      </c>
      <c r="B107" s="10">
        <v>8</v>
      </c>
      <c r="C107" s="10">
        <f t="shared" si="8"/>
        <v>8</v>
      </c>
      <c r="D107" s="10">
        <v>6</v>
      </c>
      <c r="E107" s="10">
        <f t="shared" si="11"/>
        <v>2</v>
      </c>
      <c r="F107" s="10">
        <v>8</v>
      </c>
      <c r="G107" s="10">
        <f t="shared" si="13"/>
        <v>8</v>
      </c>
      <c r="H107" s="10">
        <v>6</v>
      </c>
      <c r="I107" s="10">
        <f t="shared" si="14"/>
        <v>2</v>
      </c>
      <c r="J107" s="6"/>
      <c r="K107" s="6"/>
      <c r="L107" s="6"/>
      <c r="M107" s="14"/>
    </row>
    <row r="108" spans="1:13" ht="15" customHeight="1">
      <c r="A108" s="61" t="s">
        <v>438</v>
      </c>
      <c r="B108" s="10">
        <v>5</v>
      </c>
      <c r="C108" s="10">
        <f t="shared" si="8"/>
        <v>5</v>
      </c>
      <c r="D108" s="10">
        <v>4</v>
      </c>
      <c r="E108" s="10">
        <f t="shared" si="11"/>
        <v>1</v>
      </c>
      <c r="F108" s="10">
        <v>5</v>
      </c>
      <c r="G108" s="10">
        <f t="shared" si="13"/>
        <v>5</v>
      </c>
      <c r="H108" s="10">
        <v>4</v>
      </c>
      <c r="I108" s="10">
        <f t="shared" si="14"/>
        <v>1</v>
      </c>
      <c r="J108" s="6"/>
      <c r="K108" s="6"/>
      <c r="L108" s="6"/>
      <c r="M108" s="14"/>
    </row>
    <row r="109" spans="1:13" ht="12.75">
      <c r="A109" s="61" t="s">
        <v>250</v>
      </c>
      <c r="B109" s="10">
        <v>17</v>
      </c>
      <c r="C109" s="10">
        <f t="shared" si="8"/>
        <v>17</v>
      </c>
      <c r="D109" s="10">
        <v>12</v>
      </c>
      <c r="E109" s="10">
        <f t="shared" si="11"/>
        <v>5</v>
      </c>
      <c r="F109" s="10">
        <v>17</v>
      </c>
      <c r="G109" s="10">
        <f t="shared" si="13"/>
        <v>17</v>
      </c>
      <c r="H109" s="10">
        <v>12</v>
      </c>
      <c r="I109" s="10">
        <f t="shared" si="14"/>
        <v>5</v>
      </c>
      <c r="J109" s="6"/>
      <c r="K109" s="6"/>
      <c r="L109" s="6"/>
      <c r="M109" s="14"/>
    </row>
    <row r="110" spans="1:13" ht="12.75">
      <c r="A110" s="61" t="s">
        <v>323</v>
      </c>
      <c r="B110" s="10">
        <v>2</v>
      </c>
      <c r="C110" s="10" t="e">
        <f t="shared" si="8"/>
        <v>#VALUE!</v>
      </c>
      <c r="D110" s="10">
        <v>2</v>
      </c>
      <c r="E110" s="10" t="s">
        <v>44</v>
      </c>
      <c r="F110" s="10">
        <v>2</v>
      </c>
      <c r="G110" s="10" t="e">
        <f t="shared" si="13"/>
        <v>#VALUE!</v>
      </c>
      <c r="H110" s="10">
        <v>2</v>
      </c>
      <c r="I110" s="10" t="s">
        <v>44</v>
      </c>
      <c r="J110" s="6"/>
      <c r="K110" s="6"/>
      <c r="L110" s="6"/>
      <c r="M110" s="14"/>
    </row>
    <row r="111" spans="1:13" ht="13.5" customHeight="1">
      <c r="A111" s="61" t="s">
        <v>439</v>
      </c>
      <c r="B111" s="10">
        <v>192</v>
      </c>
      <c r="C111" s="10">
        <f t="shared" si="8"/>
        <v>192</v>
      </c>
      <c r="D111" s="10">
        <v>98</v>
      </c>
      <c r="E111" s="10">
        <f t="shared" si="11"/>
        <v>94</v>
      </c>
      <c r="F111" s="10">
        <v>192</v>
      </c>
      <c r="G111" s="10">
        <f t="shared" si="13"/>
        <v>192</v>
      </c>
      <c r="H111" s="10">
        <v>98</v>
      </c>
      <c r="I111" s="10">
        <f aca="true" t="shared" si="15" ref="I111:I117">F111-H111</f>
        <v>94</v>
      </c>
      <c r="J111" s="6"/>
      <c r="K111" s="6"/>
      <c r="L111" s="6"/>
      <c r="M111" s="14"/>
    </row>
    <row r="112" spans="1:13" ht="12.75">
      <c r="A112" s="61" t="s">
        <v>192</v>
      </c>
      <c r="B112" s="10">
        <v>3</v>
      </c>
      <c r="C112" s="10">
        <f t="shared" si="8"/>
        <v>3</v>
      </c>
      <c r="D112" s="10">
        <v>2</v>
      </c>
      <c r="E112" s="10">
        <f t="shared" si="11"/>
        <v>1</v>
      </c>
      <c r="F112" s="10">
        <v>3</v>
      </c>
      <c r="G112" s="10">
        <f t="shared" si="13"/>
        <v>3</v>
      </c>
      <c r="H112" s="10">
        <v>2</v>
      </c>
      <c r="I112" s="10">
        <f t="shared" si="15"/>
        <v>1</v>
      </c>
      <c r="J112" s="6"/>
      <c r="K112" s="6"/>
      <c r="L112" s="6"/>
      <c r="M112" s="14"/>
    </row>
    <row r="113" spans="1:13" ht="12.75">
      <c r="A113" s="61" t="s">
        <v>193</v>
      </c>
      <c r="B113" s="10">
        <v>177</v>
      </c>
      <c r="C113" s="10">
        <f t="shared" si="8"/>
        <v>177</v>
      </c>
      <c r="D113" s="10">
        <v>122</v>
      </c>
      <c r="E113" s="10">
        <f t="shared" si="11"/>
        <v>55</v>
      </c>
      <c r="F113" s="10">
        <v>177</v>
      </c>
      <c r="G113" s="10">
        <f t="shared" si="13"/>
        <v>177</v>
      </c>
      <c r="H113" s="10">
        <v>122</v>
      </c>
      <c r="I113" s="10">
        <f t="shared" si="15"/>
        <v>55</v>
      </c>
      <c r="J113" s="6"/>
      <c r="K113" s="6"/>
      <c r="L113" s="6"/>
      <c r="M113" s="14"/>
    </row>
    <row r="114" spans="1:13" ht="12.75">
      <c r="A114" s="61" t="s">
        <v>194</v>
      </c>
      <c r="B114" s="10">
        <v>8</v>
      </c>
      <c r="C114" s="10">
        <f t="shared" si="8"/>
        <v>8</v>
      </c>
      <c r="D114" s="10">
        <v>7</v>
      </c>
      <c r="E114" s="10">
        <f t="shared" si="11"/>
        <v>1</v>
      </c>
      <c r="F114" s="10">
        <v>8</v>
      </c>
      <c r="G114" s="10">
        <f t="shared" si="13"/>
        <v>8</v>
      </c>
      <c r="H114" s="10">
        <v>7</v>
      </c>
      <c r="I114" s="10">
        <f t="shared" si="15"/>
        <v>1</v>
      </c>
      <c r="J114" s="6"/>
      <c r="K114" s="6"/>
      <c r="L114" s="6"/>
      <c r="M114" s="14"/>
    </row>
    <row r="115" spans="1:13" ht="12.75">
      <c r="A115" s="61" t="s">
        <v>195</v>
      </c>
      <c r="B115" s="10">
        <v>11449</v>
      </c>
      <c r="C115" s="10">
        <f t="shared" si="8"/>
        <v>11449</v>
      </c>
      <c r="D115" s="10">
        <v>5974</v>
      </c>
      <c r="E115" s="10">
        <f t="shared" si="11"/>
        <v>5475</v>
      </c>
      <c r="F115" s="10">
        <v>11449</v>
      </c>
      <c r="G115" s="10">
        <f t="shared" si="13"/>
        <v>11449</v>
      </c>
      <c r="H115" s="10">
        <v>5974</v>
      </c>
      <c r="I115" s="10">
        <f t="shared" si="15"/>
        <v>5475</v>
      </c>
      <c r="J115" s="6"/>
      <c r="K115" s="6"/>
      <c r="L115" s="6"/>
      <c r="M115" s="14"/>
    </row>
    <row r="116" spans="1:13" ht="12.75">
      <c r="A116" s="61" t="s">
        <v>196</v>
      </c>
      <c r="B116" s="10">
        <v>6</v>
      </c>
      <c r="C116" s="10">
        <f t="shared" si="8"/>
        <v>6</v>
      </c>
      <c r="D116" s="10">
        <v>4</v>
      </c>
      <c r="E116" s="10">
        <f t="shared" si="11"/>
        <v>2</v>
      </c>
      <c r="F116" s="10">
        <v>6</v>
      </c>
      <c r="G116" s="10">
        <f t="shared" si="13"/>
        <v>6</v>
      </c>
      <c r="H116" s="10">
        <v>4</v>
      </c>
      <c r="I116" s="10">
        <f t="shared" si="15"/>
        <v>2</v>
      </c>
      <c r="J116" s="6"/>
      <c r="K116" s="6"/>
      <c r="L116" s="6"/>
      <c r="M116" s="14"/>
    </row>
    <row r="117" spans="1:13" ht="12.75">
      <c r="A117" s="61" t="s">
        <v>440</v>
      </c>
      <c r="B117" s="10">
        <v>16</v>
      </c>
      <c r="C117" s="10">
        <f t="shared" si="8"/>
        <v>16</v>
      </c>
      <c r="D117" s="10">
        <v>8</v>
      </c>
      <c r="E117" s="10">
        <f t="shared" si="11"/>
        <v>8</v>
      </c>
      <c r="F117" s="10">
        <v>16</v>
      </c>
      <c r="G117" s="10">
        <f t="shared" si="13"/>
        <v>16</v>
      </c>
      <c r="H117" s="10">
        <v>8</v>
      </c>
      <c r="I117" s="10">
        <f t="shared" si="15"/>
        <v>8</v>
      </c>
      <c r="J117" s="6"/>
      <c r="K117" s="6"/>
      <c r="L117" s="6"/>
      <c r="M117" s="14"/>
    </row>
    <row r="118" spans="1:13" ht="13.5" customHeight="1">
      <c r="A118" s="62" t="s">
        <v>380</v>
      </c>
      <c r="B118" s="10">
        <v>1</v>
      </c>
      <c r="C118" s="10">
        <v>1</v>
      </c>
      <c r="D118" s="10" t="s">
        <v>44</v>
      </c>
      <c r="E118" s="10">
        <v>1</v>
      </c>
      <c r="F118" s="10">
        <v>1</v>
      </c>
      <c r="G118" s="10">
        <v>1</v>
      </c>
      <c r="H118" s="10" t="s">
        <v>44</v>
      </c>
      <c r="I118" s="10">
        <v>1</v>
      </c>
      <c r="J118" s="6"/>
      <c r="K118" s="6"/>
      <c r="L118" s="6"/>
      <c r="M118" s="14"/>
    </row>
    <row r="119" spans="1:13" ht="13.5" customHeight="1">
      <c r="A119" s="61" t="s">
        <v>441</v>
      </c>
      <c r="B119" s="10">
        <v>23</v>
      </c>
      <c r="C119" s="10">
        <f t="shared" si="8"/>
        <v>23</v>
      </c>
      <c r="D119" s="10">
        <v>15</v>
      </c>
      <c r="E119" s="10">
        <f t="shared" si="11"/>
        <v>8</v>
      </c>
      <c r="F119" s="10">
        <v>23</v>
      </c>
      <c r="G119" s="10">
        <f aca="true" t="shared" si="16" ref="G119:G131">H119+I119</f>
        <v>23</v>
      </c>
      <c r="H119" s="10">
        <v>15</v>
      </c>
      <c r="I119" s="10">
        <f aca="true" t="shared" si="17" ref="I119:I126">F119-H119</f>
        <v>8</v>
      </c>
      <c r="J119" s="6"/>
      <c r="K119" s="6"/>
      <c r="L119" s="6"/>
      <c r="M119" s="14"/>
    </row>
    <row r="120" spans="1:13" ht="12.75">
      <c r="A120" s="61" t="s">
        <v>199</v>
      </c>
      <c r="B120" s="10">
        <v>5</v>
      </c>
      <c r="C120" s="10">
        <f t="shared" si="8"/>
        <v>5</v>
      </c>
      <c r="D120" s="10">
        <v>4</v>
      </c>
      <c r="E120" s="10">
        <f t="shared" si="11"/>
        <v>1</v>
      </c>
      <c r="F120" s="10">
        <v>5</v>
      </c>
      <c r="G120" s="10">
        <f t="shared" si="16"/>
        <v>5</v>
      </c>
      <c r="H120" s="10">
        <v>4</v>
      </c>
      <c r="I120" s="10">
        <f t="shared" si="17"/>
        <v>1</v>
      </c>
      <c r="J120" s="6"/>
      <c r="K120" s="6"/>
      <c r="L120" s="6"/>
      <c r="M120" s="14"/>
    </row>
    <row r="121" spans="1:13" ht="12.75">
      <c r="A121" s="61" t="s">
        <v>442</v>
      </c>
      <c r="B121" s="10">
        <v>33</v>
      </c>
      <c r="C121" s="10">
        <f t="shared" si="8"/>
        <v>33</v>
      </c>
      <c r="D121" s="10">
        <v>19</v>
      </c>
      <c r="E121" s="10">
        <f t="shared" si="11"/>
        <v>14</v>
      </c>
      <c r="F121" s="10">
        <v>33</v>
      </c>
      <c r="G121" s="10">
        <f t="shared" si="16"/>
        <v>33</v>
      </c>
      <c r="H121" s="10">
        <v>19</v>
      </c>
      <c r="I121" s="10">
        <f t="shared" si="17"/>
        <v>14</v>
      </c>
      <c r="J121" s="6"/>
      <c r="K121" s="6"/>
      <c r="L121" s="6"/>
      <c r="M121" s="14"/>
    </row>
    <row r="122" spans="1:13" ht="12.75">
      <c r="A122" s="61" t="s">
        <v>201</v>
      </c>
      <c r="B122" s="10">
        <v>16</v>
      </c>
      <c r="C122" s="10">
        <f t="shared" si="8"/>
        <v>16</v>
      </c>
      <c r="D122" s="10">
        <v>7</v>
      </c>
      <c r="E122" s="10">
        <f t="shared" si="11"/>
        <v>9</v>
      </c>
      <c r="F122" s="10">
        <v>16</v>
      </c>
      <c r="G122" s="10">
        <f t="shared" si="16"/>
        <v>16</v>
      </c>
      <c r="H122" s="10">
        <v>7</v>
      </c>
      <c r="I122" s="10">
        <f t="shared" si="17"/>
        <v>9</v>
      </c>
      <c r="J122" s="6"/>
      <c r="K122" s="6"/>
      <c r="L122" s="6"/>
      <c r="M122" s="14"/>
    </row>
    <row r="123" spans="1:13" ht="12.75">
      <c r="A123" s="61" t="s">
        <v>344</v>
      </c>
      <c r="B123" s="10">
        <v>4</v>
      </c>
      <c r="C123" s="10">
        <f t="shared" si="8"/>
        <v>4</v>
      </c>
      <c r="D123" s="10">
        <v>3</v>
      </c>
      <c r="E123" s="10">
        <f t="shared" si="11"/>
        <v>1</v>
      </c>
      <c r="F123" s="10">
        <v>4</v>
      </c>
      <c r="G123" s="10">
        <f t="shared" si="16"/>
        <v>4</v>
      </c>
      <c r="H123" s="10">
        <v>3</v>
      </c>
      <c r="I123" s="10">
        <f t="shared" si="17"/>
        <v>1</v>
      </c>
      <c r="J123" s="6"/>
      <c r="K123" s="6"/>
      <c r="L123" s="6"/>
      <c r="M123" s="14"/>
    </row>
    <row r="124" spans="1:13" ht="15" customHeight="1">
      <c r="A124" s="61" t="s">
        <v>202</v>
      </c>
      <c r="B124" s="10">
        <v>87</v>
      </c>
      <c r="C124" s="10">
        <f t="shared" si="8"/>
        <v>87</v>
      </c>
      <c r="D124" s="10">
        <v>51</v>
      </c>
      <c r="E124" s="10">
        <f t="shared" si="11"/>
        <v>36</v>
      </c>
      <c r="F124" s="10">
        <v>87</v>
      </c>
      <c r="G124" s="10">
        <f t="shared" si="16"/>
        <v>87</v>
      </c>
      <c r="H124" s="10">
        <v>51</v>
      </c>
      <c r="I124" s="10">
        <f t="shared" si="17"/>
        <v>36</v>
      </c>
      <c r="J124" s="6"/>
      <c r="K124" s="6"/>
      <c r="L124" s="6"/>
      <c r="M124" s="14"/>
    </row>
    <row r="125" spans="1:13" ht="12.75">
      <c r="A125" s="61" t="s">
        <v>443</v>
      </c>
      <c r="B125" s="10">
        <v>786</v>
      </c>
      <c r="C125" s="10">
        <f t="shared" si="8"/>
        <v>786</v>
      </c>
      <c r="D125" s="10">
        <v>443</v>
      </c>
      <c r="E125" s="10">
        <f t="shared" si="11"/>
        <v>343</v>
      </c>
      <c r="F125" s="10">
        <v>786</v>
      </c>
      <c r="G125" s="10">
        <f t="shared" si="16"/>
        <v>786</v>
      </c>
      <c r="H125" s="10">
        <v>443</v>
      </c>
      <c r="I125" s="10">
        <f t="shared" si="17"/>
        <v>343</v>
      </c>
      <c r="J125" s="6"/>
      <c r="K125" s="6"/>
      <c r="L125" s="6"/>
      <c r="M125" s="14"/>
    </row>
    <row r="126" spans="1:13" ht="13.5" customHeight="1">
      <c r="A126" s="61" t="s">
        <v>444</v>
      </c>
      <c r="B126" s="10">
        <v>26</v>
      </c>
      <c r="C126" s="10">
        <f t="shared" si="8"/>
        <v>26</v>
      </c>
      <c r="D126" s="10">
        <v>10</v>
      </c>
      <c r="E126" s="10">
        <f t="shared" si="11"/>
        <v>16</v>
      </c>
      <c r="F126" s="10">
        <v>26</v>
      </c>
      <c r="G126" s="10">
        <f t="shared" si="16"/>
        <v>26</v>
      </c>
      <c r="H126" s="10">
        <v>10</v>
      </c>
      <c r="I126" s="10">
        <f t="shared" si="17"/>
        <v>16</v>
      </c>
      <c r="J126" s="6"/>
      <c r="K126" s="6"/>
      <c r="L126" s="6"/>
      <c r="M126" s="14"/>
    </row>
    <row r="127" spans="1:13" ht="12.75">
      <c r="A127" s="61" t="s">
        <v>257</v>
      </c>
      <c r="B127" s="10">
        <v>1</v>
      </c>
      <c r="C127" s="10" t="e">
        <f t="shared" si="8"/>
        <v>#VALUE!</v>
      </c>
      <c r="D127" s="10">
        <v>1</v>
      </c>
      <c r="E127" s="10" t="s">
        <v>44</v>
      </c>
      <c r="F127" s="10">
        <v>1</v>
      </c>
      <c r="G127" s="10" t="e">
        <f t="shared" si="16"/>
        <v>#VALUE!</v>
      </c>
      <c r="H127" s="10">
        <v>1</v>
      </c>
      <c r="I127" s="10" t="s">
        <v>44</v>
      </c>
      <c r="J127" s="6"/>
      <c r="K127" s="6"/>
      <c r="L127" s="6"/>
      <c r="M127" s="14"/>
    </row>
    <row r="128" spans="1:13" ht="12.75">
      <c r="A128" s="61" t="s">
        <v>445</v>
      </c>
      <c r="B128" s="10">
        <v>3</v>
      </c>
      <c r="C128" s="10">
        <f t="shared" si="8"/>
        <v>3</v>
      </c>
      <c r="D128" s="10">
        <v>1</v>
      </c>
      <c r="E128" s="10">
        <f t="shared" si="11"/>
        <v>2</v>
      </c>
      <c r="F128" s="10">
        <v>3</v>
      </c>
      <c r="G128" s="10">
        <f t="shared" si="16"/>
        <v>3</v>
      </c>
      <c r="H128" s="10">
        <v>1</v>
      </c>
      <c r="I128" s="10">
        <f>F128-H128</f>
        <v>2</v>
      </c>
      <c r="J128" s="6"/>
      <c r="K128" s="6"/>
      <c r="L128" s="6"/>
      <c r="M128" s="14"/>
    </row>
    <row r="129" spans="1:13" ht="15" customHeight="1">
      <c r="A129" s="61" t="s">
        <v>446</v>
      </c>
      <c r="B129" s="10">
        <v>110</v>
      </c>
      <c r="C129" s="10">
        <f t="shared" si="8"/>
        <v>110</v>
      </c>
      <c r="D129" s="10">
        <v>50</v>
      </c>
      <c r="E129" s="10">
        <f t="shared" si="11"/>
        <v>60</v>
      </c>
      <c r="F129" s="10">
        <v>110</v>
      </c>
      <c r="G129" s="10">
        <f t="shared" si="16"/>
        <v>110</v>
      </c>
      <c r="H129" s="10">
        <v>50</v>
      </c>
      <c r="I129" s="10">
        <f>F129-H129</f>
        <v>60</v>
      </c>
      <c r="J129" s="6"/>
      <c r="K129" s="6"/>
      <c r="L129" s="6"/>
      <c r="M129" s="14"/>
    </row>
    <row r="130" spans="1:13" ht="15" customHeight="1">
      <c r="A130" s="61" t="s">
        <v>207</v>
      </c>
      <c r="B130" s="10">
        <v>10</v>
      </c>
      <c r="C130" s="10">
        <f t="shared" si="8"/>
        <v>10</v>
      </c>
      <c r="D130" s="10">
        <v>4</v>
      </c>
      <c r="E130" s="10">
        <f t="shared" si="11"/>
        <v>6</v>
      </c>
      <c r="F130" s="10">
        <v>10</v>
      </c>
      <c r="G130" s="10">
        <f t="shared" si="16"/>
        <v>10</v>
      </c>
      <c r="H130" s="10">
        <v>4</v>
      </c>
      <c r="I130" s="10">
        <f>F130-H130</f>
        <v>6</v>
      </c>
      <c r="J130" s="6"/>
      <c r="K130" s="6"/>
      <c r="L130" s="6"/>
      <c r="M130" s="14"/>
    </row>
    <row r="131" spans="1:13" ht="12.75">
      <c r="A131" s="61" t="s">
        <v>260</v>
      </c>
      <c r="B131" s="10">
        <v>50</v>
      </c>
      <c r="C131" s="10">
        <f t="shared" si="8"/>
        <v>50</v>
      </c>
      <c r="D131" s="10">
        <v>31</v>
      </c>
      <c r="E131" s="10">
        <f t="shared" si="11"/>
        <v>19</v>
      </c>
      <c r="F131" s="10">
        <v>50</v>
      </c>
      <c r="G131" s="10">
        <f t="shared" si="16"/>
        <v>50</v>
      </c>
      <c r="H131" s="10">
        <v>31</v>
      </c>
      <c r="I131" s="10">
        <f>F131-H131</f>
        <v>19</v>
      </c>
      <c r="J131" s="6"/>
      <c r="K131" s="6"/>
      <c r="L131" s="6"/>
      <c r="M131" s="14"/>
    </row>
    <row r="132" spans="1:13" ht="12.75">
      <c r="A132" s="61" t="s">
        <v>325</v>
      </c>
      <c r="B132" s="10">
        <v>1</v>
      </c>
      <c r="C132" s="10">
        <v>1</v>
      </c>
      <c r="D132" s="10" t="s">
        <v>44</v>
      </c>
      <c r="E132" s="10">
        <v>1</v>
      </c>
      <c r="F132" s="10">
        <v>1</v>
      </c>
      <c r="G132" s="10">
        <v>1</v>
      </c>
      <c r="H132" s="10" t="s">
        <v>44</v>
      </c>
      <c r="I132" s="10">
        <v>1</v>
      </c>
      <c r="J132" s="6"/>
      <c r="K132" s="6"/>
      <c r="L132" s="6"/>
      <c r="M132" s="14"/>
    </row>
    <row r="133" spans="1:13" ht="12.75">
      <c r="A133" s="61" t="s">
        <v>261</v>
      </c>
      <c r="B133" s="10">
        <v>40</v>
      </c>
      <c r="C133" s="10">
        <f t="shared" si="8"/>
        <v>40</v>
      </c>
      <c r="D133" s="10">
        <v>33</v>
      </c>
      <c r="E133" s="10">
        <f t="shared" si="11"/>
        <v>7</v>
      </c>
      <c r="F133" s="10">
        <v>40</v>
      </c>
      <c r="G133" s="10">
        <f>H133+I133</f>
        <v>40</v>
      </c>
      <c r="H133" s="10">
        <v>33</v>
      </c>
      <c r="I133" s="10">
        <f>F133-H133</f>
        <v>7</v>
      </c>
      <c r="J133" s="6"/>
      <c r="K133" s="6"/>
      <c r="L133" s="6"/>
      <c r="M133" s="14"/>
    </row>
    <row r="134" spans="1:13" ht="12.75">
      <c r="A134" s="61" t="s">
        <v>262</v>
      </c>
      <c r="B134" s="10">
        <v>4</v>
      </c>
      <c r="C134" s="10">
        <f t="shared" si="8"/>
        <v>4</v>
      </c>
      <c r="D134" s="10">
        <v>3</v>
      </c>
      <c r="E134" s="10">
        <f t="shared" si="11"/>
        <v>1</v>
      </c>
      <c r="F134" s="10">
        <v>4</v>
      </c>
      <c r="G134" s="10">
        <f>H134+I134</f>
        <v>4</v>
      </c>
      <c r="H134" s="10">
        <v>3</v>
      </c>
      <c r="I134" s="10">
        <f>F134-H134</f>
        <v>1</v>
      </c>
      <c r="J134" s="6"/>
      <c r="K134" s="6"/>
      <c r="L134" s="6"/>
      <c r="M134" s="14"/>
    </row>
    <row r="135" spans="1:13" ht="43.5" customHeight="1">
      <c r="A135" s="61" t="s">
        <v>16</v>
      </c>
      <c r="B135" s="10">
        <v>58</v>
      </c>
      <c r="C135" s="10">
        <f t="shared" si="8"/>
        <v>58</v>
      </c>
      <c r="D135" s="10">
        <v>45</v>
      </c>
      <c r="E135" s="10">
        <f t="shared" si="11"/>
        <v>13</v>
      </c>
      <c r="F135" s="10">
        <v>58</v>
      </c>
      <c r="G135" s="10">
        <f>H135+I135</f>
        <v>58</v>
      </c>
      <c r="H135" s="10">
        <v>45</v>
      </c>
      <c r="I135" s="10">
        <f>F135-H135</f>
        <v>13</v>
      </c>
      <c r="J135" s="6"/>
      <c r="K135" s="6"/>
      <c r="L135" s="6"/>
      <c r="M135" s="14"/>
    </row>
    <row r="136" spans="1:13" ht="36">
      <c r="A136" s="61" t="s">
        <v>17</v>
      </c>
      <c r="B136" s="10">
        <v>11099</v>
      </c>
      <c r="C136" s="10">
        <f>D136+E136</f>
        <v>11099</v>
      </c>
      <c r="D136" s="10">
        <v>5790</v>
      </c>
      <c r="E136" s="10">
        <f t="shared" si="11"/>
        <v>5309</v>
      </c>
      <c r="F136" s="10">
        <v>11099</v>
      </c>
      <c r="G136" s="10">
        <f>H136+I136</f>
        <v>11099</v>
      </c>
      <c r="H136" s="10">
        <v>5790</v>
      </c>
      <c r="I136" s="10">
        <f>F136-H136</f>
        <v>5309</v>
      </c>
      <c r="J136" s="6"/>
      <c r="K136" s="6"/>
      <c r="L136" s="6"/>
      <c r="M136" s="14"/>
    </row>
    <row r="137" spans="2:13" ht="12.75">
      <c r="B137" s="8"/>
      <c r="C137" s="10"/>
      <c r="D137" s="8"/>
      <c r="E137" s="8"/>
      <c r="F137" s="8"/>
      <c r="G137" s="8"/>
      <c r="H137" s="8"/>
      <c r="I137" s="8"/>
      <c r="J137" s="8"/>
      <c r="K137" s="8"/>
      <c r="L137" s="8"/>
      <c r="M137" s="9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2:1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2:1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</sheetData>
  <mergeCells count="6">
    <mergeCell ref="A1:M1"/>
    <mergeCell ref="A3:M3"/>
    <mergeCell ref="A4:A5"/>
    <mergeCell ref="B4:E4"/>
    <mergeCell ref="F4:I4"/>
    <mergeCell ref="J4:M4"/>
  </mergeCells>
  <printOptions/>
  <pageMargins left="0.7874015748031497" right="0.3937007874015748" top="0.5905511811023623" bottom="0.1968503937007874" header="0.1968503937007874" footer="0.5118110236220472"/>
  <pageSetup horizontalDpi="600" verticalDpi="600" orientation="portrait" paperSize="9" r:id="rId1"/>
  <headerFooter alignWithMargins="0">
    <oddHeader>&amp;C&amp;"Times New Roman,полужирный курсив"&amp;14&amp;UИтоги Всероссийской переписи населения    2002 года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="60" workbookViewId="0" topLeftCell="A2">
      <selection activeCell="A54" sqref="A54:A57"/>
    </sheetView>
  </sheetViews>
  <sheetFormatPr defaultColWidth="9.00390625" defaultRowHeight="12.75"/>
  <cols>
    <col min="1" max="1" width="23.25390625" style="0" customWidth="1"/>
    <col min="2" max="2" width="9.875" style="0" customWidth="1"/>
    <col min="3" max="3" width="9.875" style="0" hidden="1" customWidth="1"/>
    <col min="4" max="4" width="10.25390625" style="0" customWidth="1"/>
    <col min="5" max="6" width="9.875" style="0" customWidth="1"/>
    <col min="7" max="7" width="9.875" style="0" hidden="1" customWidth="1"/>
    <col min="8" max="10" width="9.875" style="0" customWidth="1"/>
    <col min="11" max="11" width="9.875" style="0" hidden="1" customWidth="1"/>
    <col min="12" max="13" width="9.875" style="0" customWidth="1"/>
  </cols>
  <sheetData>
    <row r="1" spans="1:13" ht="53.25" customHeight="1" hidden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9.2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 customHeight="1">
      <c r="A3" s="48"/>
      <c r="B3" s="48"/>
      <c r="C3" s="48"/>
      <c r="D3" s="48"/>
      <c r="E3" s="48"/>
      <c r="F3" s="48"/>
      <c r="G3" s="48"/>
      <c r="H3" s="48"/>
      <c r="I3" s="48"/>
      <c r="J3" s="83" t="s">
        <v>400</v>
      </c>
      <c r="K3" s="83"/>
      <c r="L3" s="83"/>
      <c r="M3" s="83"/>
    </row>
    <row r="4" spans="1:13" s="1" customFormat="1" ht="24" customHeight="1">
      <c r="A4" s="81"/>
      <c r="B4" s="82" t="s">
        <v>0</v>
      </c>
      <c r="C4" s="82"/>
      <c r="D4" s="82"/>
      <c r="E4" s="82"/>
      <c r="F4" s="82" t="s">
        <v>1</v>
      </c>
      <c r="G4" s="82"/>
      <c r="H4" s="82"/>
      <c r="I4" s="82"/>
      <c r="J4" s="82" t="s">
        <v>2</v>
      </c>
      <c r="K4" s="82"/>
      <c r="L4" s="82"/>
      <c r="M4" s="82"/>
    </row>
    <row r="5" spans="1:13" s="1" customFormat="1" ht="36">
      <c r="A5" s="81"/>
      <c r="B5" s="3" t="s">
        <v>3</v>
      </c>
      <c r="C5" s="3" t="s">
        <v>18</v>
      </c>
      <c r="D5" s="3" t="s">
        <v>4</v>
      </c>
      <c r="E5" s="3" t="s">
        <v>5</v>
      </c>
      <c r="F5" s="3" t="s">
        <v>3</v>
      </c>
      <c r="G5" s="3" t="s">
        <v>18</v>
      </c>
      <c r="H5" s="3" t="s">
        <v>4</v>
      </c>
      <c r="I5" s="3" t="s">
        <v>5</v>
      </c>
      <c r="J5" s="3" t="s">
        <v>3</v>
      </c>
      <c r="K5" s="3" t="s">
        <v>18</v>
      </c>
      <c r="L5" s="3" t="s">
        <v>4</v>
      </c>
      <c r="M5" s="3" t="s">
        <v>5</v>
      </c>
    </row>
    <row r="6" spans="1:13" ht="31.5" customHeight="1">
      <c r="A6" s="60" t="s">
        <v>20</v>
      </c>
      <c r="B6" s="22">
        <v>358801</v>
      </c>
      <c r="C6" s="22">
        <f>D6+E6</f>
        <v>358801</v>
      </c>
      <c r="D6" s="22">
        <v>182755</v>
      </c>
      <c r="E6" s="22">
        <v>176046</v>
      </c>
      <c r="F6" s="22">
        <v>290811</v>
      </c>
      <c r="G6" s="22">
        <f>H6+I6</f>
        <v>290811</v>
      </c>
      <c r="H6" s="22">
        <v>147927</v>
      </c>
      <c r="I6" s="22">
        <v>142884</v>
      </c>
      <c r="J6" s="23">
        <f>B6-F6</f>
        <v>67990</v>
      </c>
      <c r="K6" s="23">
        <f>C6-G6</f>
        <v>67990</v>
      </c>
      <c r="L6" s="23">
        <f>D6-H6</f>
        <v>34828</v>
      </c>
      <c r="M6" s="23">
        <f>E6-I6</f>
        <v>33162</v>
      </c>
    </row>
    <row r="7" spans="1:13" ht="13.5" customHeight="1">
      <c r="A7" s="44" t="s">
        <v>276</v>
      </c>
      <c r="B7" s="10">
        <v>17</v>
      </c>
      <c r="C7" s="10">
        <f aca="true" t="shared" si="0" ref="C7:C70">D7+E7</f>
        <v>17</v>
      </c>
      <c r="D7" s="10">
        <v>10</v>
      </c>
      <c r="E7" s="10">
        <v>7</v>
      </c>
      <c r="F7" s="10">
        <v>11</v>
      </c>
      <c r="G7" s="10">
        <f aca="true" t="shared" si="1" ref="G7:G70">H7+I7</f>
        <v>11</v>
      </c>
      <c r="H7" s="10">
        <v>7</v>
      </c>
      <c r="I7" s="10">
        <v>4</v>
      </c>
      <c r="J7" s="11">
        <f aca="true" t="shared" si="2" ref="J7:J70">B7-F7</f>
        <v>6</v>
      </c>
      <c r="K7" s="11">
        <f aca="true" t="shared" si="3" ref="K7:K70">C7-G7</f>
        <v>6</v>
      </c>
      <c r="L7" s="11">
        <f aca="true" t="shared" si="4" ref="L7:L70">D7-H7</f>
        <v>3</v>
      </c>
      <c r="M7" s="11">
        <f aca="true" t="shared" si="5" ref="M7:M70">E7-I7</f>
        <v>3</v>
      </c>
    </row>
    <row r="8" spans="1:13" ht="13.5" customHeight="1">
      <c r="A8" s="44" t="s">
        <v>326</v>
      </c>
      <c r="B8" s="10">
        <v>19</v>
      </c>
      <c r="C8" s="10">
        <f t="shared" si="0"/>
        <v>19</v>
      </c>
      <c r="D8" s="10">
        <v>16</v>
      </c>
      <c r="E8" s="10">
        <v>3</v>
      </c>
      <c r="F8" s="10">
        <v>18</v>
      </c>
      <c r="G8" s="10">
        <f t="shared" si="1"/>
        <v>18</v>
      </c>
      <c r="H8" s="10">
        <v>15</v>
      </c>
      <c r="I8" s="10">
        <v>3</v>
      </c>
      <c r="J8" s="11">
        <f t="shared" si="2"/>
        <v>1</v>
      </c>
      <c r="K8" s="11">
        <f t="shared" si="3"/>
        <v>1</v>
      </c>
      <c r="L8" s="11">
        <f t="shared" si="4"/>
        <v>1</v>
      </c>
      <c r="M8" s="11">
        <f t="shared" si="5"/>
        <v>0</v>
      </c>
    </row>
    <row r="9" spans="1:13" ht="13.5" customHeight="1">
      <c r="A9" s="44" t="s">
        <v>150</v>
      </c>
      <c r="B9" s="10">
        <v>131</v>
      </c>
      <c r="C9" s="10">
        <f t="shared" si="0"/>
        <v>131</v>
      </c>
      <c r="D9" s="10">
        <v>108</v>
      </c>
      <c r="E9" s="10">
        <v>23</v>
      </c>
      <c r="F9" s="10">
        <v>115</v>
      </c>
      <c r="G9" s="10">
        <f t="shared" si="1"/>
        <v>115</v>
      </c>
      <c r="H9" s="10">
        <v>94</v>
      </c>
      <c r="I9" s="10">
        <v>21</v>
      </c>
      <c r="J9" s="11">
        <f t="shared" si="2"/>
        <v>16</v>
      </c>
      <c r="K9" s="11">
        <f t="shared" si="3"/>
        <v>16</v>
      </c>
      <c r="L9" s="11">
        <f t="shared" si="4"/>
        <v>14</v>
      </c>
      <c r="M9" s="11">
        <f t="shared" si="5"/>
        <v>2</v>
      </c>
    </row>
    <row r="10" spans="1:13" ht="13.5" customHeight="1">
      <c r="A10" s="45" t="s">
        <v>327</v>
      </c>
      <c r="B10" s="10">
        <v>1</v>
      </c>
      <c r="C10" s="10">
        <v>1</v>
      </c>
      <c r="D10" s="10">
        <v>1</v>
      </c>
      <c r="E10" s="10" t="s">
        <v>44</v>
      </c>
      <c r="F10" s="10" t="s">
        <v>44</v>
      </c>
      <c r="G10" s="10" t="e">
        <f t="shared" si="1"/>
        <v>#VALUE!</v>
      </c>
      <c r="H10" s="10" t="s">
        <v>44</v>
      </c>
      <c r="I10" s="10" t="s">
        <v>44</v>
      </c>
      <c r="J10" s="11">
        <v>1</v>
      </c>
      <c r="K10" s="11" t="e">
        <f t="shared" si="3"/>
        <v>#VALUE!</v>
      </c>
      <c r="L10" s="11">
        <v>1</v>
      </c>
      <c r="M10" s="11" t="s">
        <v>44</v>
      </c>
    </row>
    <row r="11" spans="1:13" ht="13.5" customHeight="1">
      <c r="A11" s="45" t="s">
        <v>313</v>
      </c>
      <c r="B11" s="10">
        <v>1</v>
      </c>
      <c r="C11" s="10">
        <v>1</v>
      </c>
      <c r="D11" s="10" t="s">
        <v>44</v>
      </c>
      <c r="E11" s="10">
        <v>1</v>
      </c>
      <c r="F11" s="10">
        <v>1</v>
      </c>
      <c r="G11" s="10" t="e">
        <f t="shared" si="1"/>
        <v>#VALUE!</v>
      </c>
      <c r="H11" s="10" t="s">
        <v>44</v>
      </c>
      <c r="I11" s="10">
        <v>1</v>
      </c>
      <c r="J11" s="11" t="s">
        <v>44</v>
      </c>
      <c r="K11" s="11" t="s">
        <v>44</v>
      </c>
      <c r="L11" s="11" t="s">
        <v>44</v>
      </c>
      <c r="M11" s="11" t="s">
        <v>44</v>
      </c>
    </row>
    <row r="12" spans="1:13" ht="13.5" customHeight="1">
      <c r="A12" s="44" t="s">
        <v>347</v>
      </c>
      <c r="B12" s="10">
        <v>28</v>
      </c>
      <c r="C12" s="10">
        <f t="shared" si="0"/>
        <v>28</v>
      </c>
      <c r="D12" s="10">
        <v>24</v>
      </c>
      <c r="E12" s="10">
        <v>4</v>
      </c>
      <c r="F12" s="10">
        <v>26</v>
      </c>
      <c r="G12" s="10">
        <f t="shared" si="1"/>
        <v>26</v>
      </c>
      <c r="H12" s="10">
        <v>22</v>
      </c>
      <c r="I12" s="10">
        <v>4</v>
      </c>
      <c r="J12" s="11">
        <f t="shared" si="2"/>
        <v>2</v>
      </c>
      <c r="K12" s="11">
        <f t="shared" si="3"/>
        <v>2</v>
      </c>
      <c r="L12" s="11">
        <f t="shared" si="4"/>
        <v>2</v>
      </c>
      <c r="M12" s="11" t="s">
        <v>44</v>
      </c>
    </row>
    <row r="13" spans="1:13" ht="40.5" customHeight="1">
      <c r="A13" s="44" t="s">
        <v>348</v>
      </c>
      <c r="B13" s="10">
        <v>26</v>
      </c>
      <c r="C13" s="10">
        <f t="shared" si="0"/>
        <v>26</v>
      </c>
      <c r="D13" s="10">
        <v>14</v>
      </c>
      <c r="E13" s="10">
        <v>12</v>
      </c>
      <c r="F13" s="10">
        <v>22</v>
      </c>
      <c r="G13" s="10">
        <f t="shared" si="1"/>
        <v>22</v>
      </c>
      <c r="H13" s="10">
        <v>10</v>
      </c>
      <c r="I13" s="10">
        <v>12</v>
      </c>
      <c r="J13" s="11">
        <f t="shared" si="2"/>
        <v>4</v>
      </c>
      <c r="K13" s="11">
        <f t="shared" si="3"/>
        <v>4</v>
      </c>
      <c r="L13" s="11">
        <f t="shared" si="4"/>
        <v>4</v>
      </c>
      <c r="M13" s="11" t="s">
        <v>44</v>
      </c>
    </row>
    <row r="14" spans="1:13" ht="13.5" customHeight="1">
      <c r="A14" s="44" t="s">
        <v>230</v>
      </c>
      <c r="B14" s="10">
        <v>1311</v>
      </c>
      <c r="C14" s="10">
        <f t="shared" si="0"/>
        <v>1311</v>
      </c>
      <c r="D14" s="10">
        <v>867</v>
      </c>
      <c r="E14" s="10">
        <v>444</v>
      </c>
      <c r="F14" s="10">
        <v>1187</v>
      </c>
      <c r="G14" s="10">
        <f t="shared" si="1"/>
        <v>1187</v>
      </c>
      <c r="H14" s="10">
        <v>769</v>
      </c>
      <c r="I14" s="10">
        <v>418</v>
      </c>
      <c r="J14" s="11">
        <f t="shared" si="2"/>
        <v>124</v>
      </c>
      <c r="K14" s="11">
        <f t="shared" si="3"/>
        <v>124</v>
      </c>
      <c r="L14" s="11">
        <f t="shared" si="4"/>
        <v>98</v>
      </c>
      <c r="M14" s="11">
        <f t="shared" si="5"/>
        <v>26</v>
      </c>
    </row>
    <row r="15" spans="1:13" ht="13.5" customHeight="1">
      <c r="A15" s="44" t="s">
        <v>153</v>
      </c>
      <c r="B15" s="10">
        <v>446</v>
      </c>
      <c r="C15" s="10">
        <f t="shared" si="0"/>
        <v>446</v>
      </c>
      <c r="D15" s="10">
        <v>213</v>
      </c>
      <c r="E15" s="10">
        <v>233</v>
      </c>
      <c r="F15" s="10">
        <v>96</v>
      </c>
      <c r="G15" s="10">
        <f t="shared" si="1"/>
        <v>96</v>
      </c>
      <c r="H15" s="10">
        <v>36</v>
      </c>
      <c r="I15" s="10">
        <v>60</v>
      </c>
      <c r="J15" s="11">
        <f t="shared" si="2"/>
        <v>350</v>
      </c>
      <c r="K15" s="11">
        <f t="shared" si="3"/>
        <v>350</v>
      </c>
      <c r="L15" s="11">
        <f t="shared" si="4"/>
        <v>177</v>
      </c>
      <c r="M15" s="11">
        <f t="shared" si="5"/>
        <v>173</v>
      </c>
    </row>
    <row r="16" spans="1:13" ht="13.5" customHeight="1">
      <c r="A16" s="44" t="s">
        <v>328</v>
      </c>
      <c r="B16" s="10">
        <v>28</v>
      </c>
      <c r="C16" s="10">
        <f t="shared" si="0"/>
        <v>28</v>
      </c>
      <c r="D16" s="10">
        <v>15</v>
      </c>
      <c r="E16" s="10">
        <v>13</v>
      </c>
      <c r="F16" s="10">
        <v>26</v>
      </c>
      <c r="G16" s="10">
        <f t="shared" si="1"/>
        <v>26</v>
      </c>
      <c r="H16" s="10">
        <v>14</v>
      </c>
      <c r="I16" s="10">
        <v>12</v>
      </c>
      <c r="J16" s="11">
        <f t="shared" si="2"/>
        <v>2</v>
      </c>
      <c r="K16" s="11">
        <f t="shared" si="3"/>
        <v>2</v>
      </c>
      <c r="L16" s="11">
        <f t="shared" si="4"/>
        <v>1</v>
      </c>
      <c r="M16" s="11">
        <f t="shared" si="5"/>
        <v>1</v>
      </c>
    </row>
    <row r="17" spans="1:13" ht="13.5" customHeight="1">
      <c r="A17" s="44" t="s">
        <v>6</v>
      </c>
      <c r="B17" s="10">
        <v>5</v>
      </c>
      <c r="C17" s="10">
        <f t="shared" si="0"/>
        <v>5</v>
      </c>
      <c r="D17" s="10">
        <v>3</v>
      </c>
      <c r="E17" s="10">
        <v>2</v>
      </c>
      <c r="F17" s="10">
        <v>3</v>
      </c>
      <c r="G17" s="10">
        <f t="shared" si="1"/>
        <v>3</v>
      </c>
      <c r="H17" s="10">
        <v>1</v>
      </c>
      <c r="I17" s="10">
        <v>2</v>
      </c>
      <c r="J17" s="11">
        <f t="shared" si="2"/>
        <v>2</v>
      </c>
      <c r="K17" s="11">
        <f t="shared" si="3"/>
        <v>2</v>
      </c>
      <c r="L17" s="11">
        <f t="shared" si="4"/>
        <v>2</v>
      </c>
      <c r="M17" s="11" t="s">
        <v>44</v>
      </c>
    </row>
    <row r="18" spans="1:13" ht="13.5" customHeight="1">
      <c r="A18" s="44" t="s">
        <v>7</v>
      </c>
      <c r="B18" s="10">
        <v>1</v>
      </c>
      <c r="C18" s="10">
        <v>1</v>
      </c>
      <c r="D18" s="10" t="s">
        <v>44</v>
      </c>
      <c r="E18" s="10">
        <v>1</v>
      </c>
      <c r="F18" s="10">
        <v>1</v>
      </c>
      <c r="G18" s="10" t="e">
        <f t="shared" si="1"/>
        <v>#VALUE!</v>
      </c>
      <c r="H18" s="10" t="s">
        <v>44</v>
      </c>
      <c r="I18" s="10">
        <v>1</v>
      </c>
      <c r="J18" s="11" t="s">
        <v>44</v>
      </c>
      <c r="K18" s="11" t="s">
        <v>44</v>
      </c>
      <c r="L18" s="11" t="s">
        <v>44</v>
      </c>
      <c r="M18" s="11" t="s">
        <v>44</v>
      </c>
    </row>
    <row r="19" spans="1:13" ht="25.5" customHeight="1">
      <c r="A19" s="44" t="s">
        <v>393</v>
      </c>
      <c r="B19" s="10">
        <v>4</v>
      </c>
      <c r="C19" s="10">
        <v>4</v>
      </c>
      <c r="D19" s="10">
        <v>4</v>
      </c>
      <c r="E19" s="10" t="s">
        <v>44</v>
      </c>
      <c r="F19" s="10">
        <v>4</v>
      </c>
      <c r="G19" s="10" t="e">
        <f t="shared" si="1"/>
        <v>#VALUE!</v>
      </c>
      <c r="H19" s="10">
        <v>4</v>
      </c>
      <c r="I19" s="10" t="s">
        <v>44</v>
      </c>
      <c r="J19" s="11" t="s">
        <v>44</v>
      </c>
      <c r="K19" s="11" t="s">
        <v>44</v>
      </c>
      <c r="L19" s="11" t="s">
        <v>44</v>
      </c>
      <c r="M19" s="11" t="s">
        <v>44</v>
      </c>
    </row>
    <row r="20" spans="1:13" ht="13.5" customHeight="1">
      <c r="A20" s="44" t="s">
        <v>155</v>
      </c>
      <c r="B20" s="10">
        <v>948</v>
      </c>
      <c r="C20" s="10">
        <f t="shared" si="0"/>
        <v>948</v>
      </c>
      <c r="D20" s="10">
        <v>589</v>
      </c>
      <c r="E20" s="10">
        <v>359</v>
      </c>
      <c r="F20" s="10">
        <v>851</v>
      </c>
      <c r="G20" s="10">
        <f t="shared" si="1"/>
        <v>851</v>
      </c>
      <c r="H20" s="10">
        <v>525</v>
      </c>
      <c r="I20" s="10">
        <v>326</v>
      </c>
      <c r="J20" s="11">
        <f t="shared" si="2"/>
        <v>97</v>
      </c>
      <c r="K20" s="11">
        <f t="shared" si="3"/>
        <v>97</v>
      </c>
      <c r="L20" s="11">
        <f t="shared" si="4"/>
        <v>64</v>
      </c>
      <c r="M20" s="11">
        <f t="shared" si="5"/>
        <v>33</v>
      </c>
    </row>
    <row r="21" spans="1:13" ht="13.5" customHeight="1">
      <c r="A21" s="44" t="s">
        <v>295</v>
      </c>
      <c r="B21" s="10">
        <v>8</v>
      </c>
      <c r="C21" s="10">
        <f t="shared" si="0"/>
        <v>8</v>
      </c>
      <c r="D21" s="10">
        <v>5</v>
      </c>
      <c r="E21" s="10">
        <v>3</v>
      </c>
      <c r="F21" s="10">
        <v>8</v>
      </c>
      <c r="G21" s="10">
        <f t="shared" si="1"/>
        <v>8</v>
      </c>
      <c r="H21" s="10">
        <v>5</v>
      </c>
      <c r="I21" s="10">
        <v>3</v>
      </c>
      <c r="J21" s="11" t="s">
        <v>44</v>
      </c>
      <c r="K21" s="11" t="s">
        <v>44</v>
      </c>
      <c r="L21" s="11" t="s">
        <v>44</v>
      </c>
      <c r="M21" s="11" t="s">
        <v>44</v>
      </c>
    </row>
    <row r="22" spans="1:13" ht="13.5" customHeight="1">
      <c r="A22" s="44" t="s">
        <v>296</v>
      </c>
      <c r="B22" s="10">
        <v>4</v>
      </c>
      <c r="C22" s="10">
        <f t="shared" si="0"/>
        <v>4</v>
      </c>
      <c r="D22" s="10">
        <v>3</v>
      </c>
      <c r="E22" s="10">
        <v>1</v>
      </c>
      <c r="F22" s="10">
        <v>4</v>
      </c>
      <c r="G22" s="10">
        <f t="shared" si="1"/>
        <v>4</v>
      </c>
      <c r="H22" s="10">
        <v>3</v>
      </c>
      <c r="I22" s="10">
        <v>1</v>
      </c>
      <c r="J22" s="11" t="s">
        <v>44</v>
      </c>
      <c r="K22" s="11" t="s">
        <v>44</v>
      </c>
      <c r="L22" s="11" t="s">
        <v>44</v>
      </c>
      <c r="M22" s="11" t="s">
        <v>44</v>
      </c>
    </row>
    <row r="23" spans="1:13" ht="13.5" customHeight="1">
      <c r="A23" s="44" t="s">
        <v>156</v>
      </c>
      <c r="B23" s="10">
        <v>575</v>
      </c>
      <c r="C23" s="10">
        <f t="shared" si="0"/>
        <v>575</v>
      </c>
      <c r="D23" s="10">
        <v>376</v>
      </c>
      <c r="E23" s="10">
        <v>199</v>
      </c>
      <c r="F23" s="10">
        <v>486</v>
      </c>
      <c r="G23" s="10">
        <f t="shared" si="1"/>
        <v>486</v>
      </c>
      <c r="H23" s="10">
        <v>320</v>
      </c>
      <c r="I23" s="10">
        <v>166</v>
      </c>
      <c r="J23" s="11">
        <f t="shared" si="2"/>
        <v>89</v>
      </c>
      <c r="K23" s="11">
        <f t="shared" si="3"/>
        <v>89</v>
      </c>
      <c r="L23" s="11">
        <f t="shared" si="4"/>
        <v>56</v>
      </c>
      <c r="M23" s="11">
        <f t="shared" si="5"/>
        <v>33</v>
      </c>
    </row>
    <row r="24" spans="1:13" ht="13.5" customHeight="1">
      <c r="A24" s="44" t="s">
        <v>349</v>
      </c>
      <c r="B24" s="10">
        <v>3489</v>
      </c>
      <c r="C24" s="10">
        <f t="shared" si="0"/>
        <v>3489</v>
      </c>
      <c r="D24" s="10">
        <v>1823</v>
      </c>
      <c r="E24" s="10">
        <v>1666</v>
      </c>
      <c r="F24" s="10">
        <v>2911</v>
      </c>
      <c r="G24" s="10">
        <f t="shared" si="1"/>
        <v>2911</v>
      </c>
      <c r="H24" s="10">
        <v>1511</v>
      </c>
      <c r="I24" s="10">
        <v>1400</v>
      </c>
      <c r="J24" s="11">
        <f t="shared" si="2"/>
        <v>578</v>
      </c>
      <c r="K24" s="11">
        <f t="shared" si="3"/>
        <v>578</v>
      </c>
      <c r="L24" s="11">
        <f t="shared" si="4"/>
        <v>312</v>
      </c>
      <c r="M24" s="11">
        <f t="shared" si="5"/>
        <v>266</v>
      </c>
    </row>
    <row r="25" spans="1:13" ht="13.5" customHeight="1">
      <c r="A25" s="44" t="s">
        <v>329</v>
      </c>
      <c r="B25" s="10">
        <v>2</v>
      </c>
      <c r="C25" s="10">
        <f t="shared" si="0"/>
        <v>2</v>
      </c>
      <c r="D25" s="10">
        <v>1</v>
      </c>
      <c r="E25" s="10">
        <v>1</v>
      </c>
      <c r="F25" s="10">
        <v>1</v>
      </c>
      <c r="G25" s="10" t="e">
        <f t="shared" si="1"/>
        <v>#VALUE!</v>
      </c>
      <c r="H25" s="10" t="s">
        <v>44</v>
      </c>
      <c r="I25" s="10">
        <v>1</v>
      </c>
      <c r="J25" s="11">
        <f t="shared" si="2"/>
        <v>1</v>
      </c>
      <c r="K25" s="11" t="e">
        <f t="shared" si="3"/>
        <v>#VALUE!</v>
      </c>
      <c r="L25" s="11">
        <v>1</v>
      </c>
      <c r="M25" s="11" t="s">
        <v>44</v>
      </c>
    </row>
    <row r="26" spans="1:13" ht="13.5" customHeight="1">
      <c r="A26" s="44" t="s">
        <v>8</v>
      </c>
      <c r="B26" s="10">
        <v>138</v>
      </c>
      <c r="C26" s="10">
        <f t="shared" si="0"/>
        <v>138</v>
      </c>
      <c r="D26" s="10">
        <v>72</v>
      </c>
      <c r="E26" s="10">
        <v>66</v>
      </c>
      <c r="F26" s="10">
        <v>122</v>
      </c>
      <c r="G26" s="10">
        <f t="shared" si="1"/>
        <v>122</v>
      </c>
      <c r="H26" s="10">
        <v>63</v>
      </c>
      <c r="I26" s="10">
        <v>59</v>
      </c>
      <c r="J26" s="11">
        <f t="shared" si="2"/>
        <v>16</v>
      </c>
      <c r="K26" s="11">
        <f t="shared" si="3"/>
        <v>16</v>
      </c>
      <c r="L26" s="11">
        <f t="shared" si="4"/>
        <v>9</v>
      </c>
      <c r="M26" s="11">
        <f t="shared" si="5"/>
        <v>7</v>
      </c>
    </row>
    <row r="27" spans="1:13" ht="13.5" customHeight="1">
      <c r="A27" s="44" t="s">
        <v>158</v>
      </c>
      <c r="B27" s="10">
        <v>223</v>
      </c>
      <c r="C27" s="10">
        <f t="shared" si="0"/>
        <v>223</v>
      </c>
      <c r="D27" s="10">
        <v>154</v>
      </c>
      <c r="E27" s="10">
        <v>69</v>
      </c>
      <c r="F27" s="10">
        <v>167</v>
      </c>
      <c r="G27" s="10">
        <f t="shared" si="1"/>
        <v>167</v>
      </c>
      <c r="H27" s="10">
        <v>122</v>
      </c>
      <c r="I27" s="10">
        <v>45</v>
      </c>
      <c r="J27" s="11">
        <f t="shared" si="2"/>
        <v>56</v>
      </c>
      <c r="K27" s="11">
        <f t="shared" si="3"/>
        <v>56</v>
      </c>
      <c r="L27" s="11">
        <f t="shared" si="4"/>
        <v>32</v>
      </c>
      <c r="M27" s="11">
        <f t="shared" si="5"/>
        <v>24</v>
      </c>
    </row>
    <row r="28" spans="1:13" ht="13.5" customHeight="1">
      <c r="A28" s="44" t="s">
        <v>232</v>
      </c>
      <c r="B28" s="10">
        <v>8</v>
      </c>
      <c r="C28" s="10">
        <f t="shared" si="0"/>
        <v>8</v>
      </c>
      <c r="D28" s="10">
        <v>6</v>
      </c>
      <c r="E28" s="10">
        <v>2</v>
      </c>
      <c r="F28" s="10">
        <v>7</v>
      </c>
      <c r="G28" s="10">
        <f t="shared" si="1"/>
        <v>7</v>
      </c>
      <c r="H28" s="10">
        <v>6</v>
      </c>
      <c r="I28" s="10">
        <v>1</v>
      </c>
      <c r="J28" s="11">
        <f t="shared" si="2"/>
        <v>1</v>
      </c>
      <c r="K28" s="11">
        <f t="shared" si="3"/>
        <v>1</v>
      </c>
      <c r="L28" s="11" t="s">
        <v>44</v>
      </c>
      <c r="M28" s="11">
        <f t="shared" si="5"/>
        <v>1</v>
      </c>
    </row>
    <row r="29" spans="1:13" ht="13.5" customHeight="1">
      <c r="A29" s="44" t="s">
        <v>159</v>
      </c>
      <c r="B29" s="10">
        <v>2</v>
      </c>
      <c r="C29" s="10">
        <f t="shared" si="0"/>
        <v>2</v>
      </c>
      <c r="D29" s="10">
        <v>1</v>
      </c>
      <c r="E29" s="10">
        <v>1</v>
      </c>
      <c r="F29" s="10">
        <v>1</v>
      </c>
      <c r="G29" s="10" t="e">
        <f t="shared" si="1"/>
        <v>#VALUE!</v>
      </c>
      <c r="H29" s="10">
        <v>1</v>
      </c>
      <c r="I29" s="10" t="s">
        <v>44</v>
      </c>
      <c r="J29" s="11">
        <f t="shared" si="2"/>
        <v>1</v>
      </c>
      <c r="K29" s="11" t="e">
        <f t="shared" si="3"/>
        <v>#VALUE!</v>
      </c>
      <c r="L29" s="11" t="s">
        <v>44</v>
      </c>
      <c r="M29" s="11">
        <v>1</v>
      </c>
    </row>
    <row r="30" spans="1:13" s="17" customFormat="1" ht="13.5" customHeight="1">
      <c r="A30" s="44" t="s">
        <v>9</v>
      </c>
      <c r="B30" s="10">
        <v>25</v>
      </c>
      <c r="C30" s="10">
        <f t="shared" si="0"/>
        <v>25</v>
      </c>
      <c r="D30" s="10">
        <v>16</v>
      </c>
      <c r="E30" s="10">
        <v>9</v>
      </c>
      <c r="F30" s="10">
        <v>20</v>
      </c>
      <c r="G30" s="10">
        <f t="shared" si="1"/>
        <v>20</v>
      </c>
      <c r="H30" s="10">
        <v>14</v>
      </c>
      <c r="I30" s="10">
        <v>6</v>
      </c>
      <c r="J30" s="11">
        <f t="shared" si="2"/>
        <v>5</v>
      </c>
      <c r="K30" s="11">
        <f t="shared" si="3"/>
        <v>5</v>
      </c>
      <c r="L30" s="11">
        <f t="shared" si="4"/>
        <v>2</v>
      </c>
      <c r="M30" s="11">
        <f t="shared" si="5"/>
        <v>3</v>
      </c>
    </row>
    <row r="31" spans="1:13" ht="13.5" customHeight="1">
      <c r="A31" s="44" t="s">
        <v>330</v>
      </c>
      <c r="B31" s="10">
        <v>123</v>
      </c>
      <c r="C31" s="10">
        <f t="shared" si="0"/>
        <v>123</v>
      </c>
      <c r="D31" s="10">
        <v>62</v>
      </c>
      <c r="E31" s="10">
        <v>61</v>
      </c>
      <c r="F31" s="10">
        <v>101</v>
      </c>
      <c r="G31" s="10">
        <f t="shared" si="1"/>
        <v>101</v>
      </c>
      <c r="H31" s="10">
        <v>52</v>
      </c>
      <c r="I31" s="10">
        <v>49</v>
      </c>
      <c r="J31" s="11">
        <f t="shared" si="2"/>
        <v>22</v>
      </c>
      <c r="K31" s="11">
        <f t="shared" si="3"/>
        <v>22</v>
      </c>
      <c r="L31" s="11">
        <f t="shared" si="4"/>
        <v>10</v>
      </c>
      <c r="M31" s="11">
        <f t="shared" si="5"/>
        <v>12</v>
      </c>
    </row>
    <row r="32" spans="1:13" ht="13.5" customHeight="1">
      <c r="A32" s="47" t="s">
        <v>350</v>
      </c>
      <c r="B32" s="10">
        <v>1</v>
      </c>
      <c r="C32" s="10">
        <v>1</v>
      </c>
      <c r="D32" s="10">
        <v>1</v>
      </c>
      <c r="E32" s="10" t="s">
        <v>44</v>
      </c>
      <c r="F32" s="10">
        <v>1</v>
      </c>
      <c r="G32" s="10" t="e">
        <f t="shared" si="1"/>
        <v>#VALUE!</v>
      </c>
      <c r="H32" s="10">
        <v>1</v>
      </c>
      <c r="I32" s="10" t="s">
        <v>44</v>
      </c>
      <c r="J32" s="10" t="s">
        <v>44</v>
      </c>
      <c r="K32" s="10" t="s">
        <v>44</v>
      </c>
      <c r="L32" s="10" t="s">
        <v>44</v>
      </c>
      <c r="M32" s="10" t="s">
        <v>44</v>
      </c>
    </row>
    <row r="33" spans="1:13" ht="13.5" customHeight="1">
      <c r="A33" s="44" t="s">
        <v>234</v>
      </c>
      <c r="B33" s="10">
        <v>266</v>
      </c>
      <c r="C33" s="10">
        <f t="shared" si="0"/>
        <v>266</v>
      </c>
      <c r="D33" s="10">
        <v>179</v>
      </c>
      <c r="E33" s="10">
        <v>87</v>
      </c>
      <c r="F33" s="10">
        <v>245</v>
      </c>
      <c r="G33" s="10">
        <f t="shared" si="1"/>
        <v>245</v>
      </c>
      <c r="H33" s="10">
        <v>170</v>
      </c>
      <c r="I33" s="10">
        <v>75</v>
      </c>
      <c r="J33" s="11">
        <f t="shared" si="2"/>
        <v>21</v>
      </c>
      <c r="K33" s="11">
        <f t="shared" si="3"/>
        <v>21</v>
      </c>
      <c r="L33" s="11">
        <f t="shared" si="4"/>
        <v>9</v>
      </c>
      <c r="M33" s="11">
        <f t="shared" si="5"/>
        <v>12</v>
      </c>
    </row>
    <row r="34" spans="1:13" ht="13.5" customHeight="1">
      <c r="A34" s="47" t="s">
        <v>316</v>
      </c>
      <c r="B34" s="10">
        <v>1</v>
      </c>
      <c r="C34" s="10">
        <v>1</v>
      </c>
      <c r="D34" s="10" t="s">
        <v>44</v>
      </c>
      <c r="E34" s="10">
        <v>1</v>
      </c>
      <c r="F34" s="10">
        <v>1</v>
      </c>
      <c r="G34" s="10" t="e">
        <f t="shared" si="1"/>
        <v>#VALUE!</v>
      </c>
      <c r="H34" s="10" t="s">
        <v>44</v>
      </c>
      <c r="I34" s="10">
        <v>1</v>
      </c>
      <c r="J34" s="11" t="s">
        <v>44</v>
      </c>
      <c r="K34" s="11" t="s">
        <v>44</v>
      </c>
      <c r="L34" s="11" t="s">
        <v>44</v>
      </c>
      <c r="M34" s="11" t="s">
        <v>44</v>
      </c>
    </row>
    <row r="35" spans="1:13" ht="13.5" customHeight="1">
      <c r="A35" s="47" t="s">
        <v>351</v>
      </c>
      <c r="B35" s="10">
        <v>2</v>
      </c>
      <c r="C35" s="10">
        <f t="shared" si="0"/>
        <v>2</v>
      </c>
      <c r="D35" s="10">
        <v>1</v>
      </c>
      <c r="E35" s="10">
        <v>1</v>
      </c>
      <c r="F35" s="10">
        <v>2</v>
      </c>
      <c r="G35" s="10">
        <f t="shared" si="1"/>
        <v>2</v>
      </c>
      <c r="H35" s="10">
        <v>1</v>
      </c>
      <c r="I35" s="10">
        <v>1</v>
      </c>
      <c r="J35" s="11" t="s">
        <v>44</v>
      </c>
      <c r="K35" s="11" t="s">
        <v>44</v>
      </c>
      <c r="L35" s="11" t="s">
        <v>44</v>
      </c>
      <c r="M35" s="11" t="s">
        <v>44</v>
      </c>
    </row>
    <row r="36" spans="1:13" ht="13.5" customHeight="1">
      <c r="A36" s="47" t="s">
        <v>10</v>
      </c>
      <c r="B36" s="10">
        <v>4</v>
      </c>
      <c r="C36" s="10">
        <f t="shared" si="0"/>
        <v>4</v>
      </c>
      <c r="D36" s="10">
        <v>2</v>
      </c>
      <c r="E36" s="10">
        <v>2</v>
      </c>
      <c r="F36" s="10">
        <v>4</v>
      </c>
      <c r="G36" s="10">
        <f t="shared" si="1"/>
        <v>4</v>
      </c>
      <c r="H36" s="10">
        <v>2</v>
      </c>
      <c r="I36" s="10">
        <v>2</v>
      </c>
      <c r="J36" s="11" t="s">
        <v>44</v>
      </c>
      <c r="K36" s="11" t="s">
        <v>44</v>
      </c>
      <c r="L36" s="11" t="s">
        <v>44</v>
      </c>
      <c r="M36" s="11" t="s">
        <v>44</v>
      </c>
    </row>
    <row r="37" spans="1:13" ht="13.5" customHeight="1">
      <c r="A37" s="44" t="s">
        <v>162</v>
      </c>
      <c r="B37" s="10">
        <v>80</v>
      </c>
      <c r="C37" s="10">
        <f t="shared" si="0"/>
        <v>80</v>
      </c>
      <c r="D37" s="10">
        <v>64</v>
      </c>
      <c r="E37" s="10">
        <v>16</v>
      </c>
      <c r="F37" s="10">
        <v>63</v>
      </c>
      <c r="G37" s="10">
        <f t="shared" si="1"/>
        <v>63</v>
      </c>
      <c r="H37" s="10">
        <v>51</v>
      </c>
      <c r="I37" s="10">
        <v>12</v>
      </c>
      <c r="J37" s="11">
        <f t="shared" si="2"/>
        <v>17</v>
      </c>
      <c r="K37" s="11">
        <f t="shared" si="3"/>
        <v>17</v>
      </c>
      <c r="L37" s="11">
        <f t="shared" si="4"/>
        <v>13</v>
      </c>
      <c r="M37" s="11">
        <f t="shared" si="5"/>
        <v>4</v>
      </c>
    </row>
    <row r="38" spans="1:13" ht="13.5" customHeight="1">
      <c r="A38" s="47" t="s">
        <v>352</v>
      </c>
      <c r="B38" s="10">
        <v>3</v>
      </c>
      <c r="C38" s="10">
        <f t="shared" si="0"/>
        <v>3</v>
      </c>
      <c r="D38" s="10">
        <v>1</v>
      </c>
      <c r="E38" s="10">
        <v>2</v>
      </c>
      <c r="F38" s="10">
        <v>3</v>
      </c>
      <c r="G38" s="10">
        <f t="shared" si="1"/>
        <v>3</v>
      </c>
      <c r="H38" s="10">
        <v>1</v>
      </c>
      <c r="I38" s="10">
        <v>2</v>
      </c>
      <c r="J38" s="11" t="s">
        <v>44</v>
      </c>
      <c r="K38" s="11" t="s">
        <v>44</v>
      </c>
      <c r="L38" s="11" t="s">
        <v>44</v>
      </c>
      <c r="M38" s="11" t="s">
        <v>44</v>
      </c>
    </row>
    <row r="39" spans="1:13" ht="13.5" customHeight="1">
      <c r="A39" s="44" t="s">
        <v>331</v>
      </c>
      <c r="B39" s="10">
        <v>2</v>
      </c>
      <c r="C39" s="10">
        <v>2</v>
      </c>
      <c r="D39" s="10" t="s">
        <v>44</v>
      </c>
      <c r="E39" s="10">
        <v>2</v>
      </c>
      <c r="F39" s="10">
        <v>1</v>
      </c>
      <c r="G39" s="10" t="e">
        <f t="shared" si="1"/>
        <v>#VALUE!</v>
      </c>
      <c r="H39" s="10" t="s">
        <v>44</v>
      </c>
      <c r="I39" s="10">
        <v>1</v>
      </c>
      <c r="J39" s="11">
        <f t="shared" si="2"/>
        <v>1</v>
      </c>
      <c r="K39" s="11" t="e">
        <f t="shared" si="3"/>
        <v>#VALUE!</v>
      </c>
      <c r="L39" s="11" t="s">
        <v>44</v>
      </c>
      <c r="M39" s="11">
        <f t="shared" si="5"/>
        <v>1</v>
      </c>
    </row>
    <row r="40" spans="1:13" ht="13.5" customHeight="1">
      <c r="A40" s="44" t="s">
        <v>163</v>
      </c>
      <c r="B40" s="10">
        <v>248</v>
      </c>
      <c r="C40" s="10">
        <f t="shared" si="0"/>
        <v>248</v>
      </c>
      <c r="D40" s="10">
        <v>127</v>
      </c>
      <c r="E40" s="10">
        <v>121</v>
      </c>
      <c r="F40" s="46">
        <v>228</v>
      </c>
      <c r="G40" s="10">
        <f t="shared" si="1"/>
        <v>228</v>
      </c>
      <c r="H40" s="10">
        <v>116</v>
      </c>
      <c r="I40" s="10">
        <v>112</v>
      </c>
      <c r="J40" s="11">
        <f t="shared" si="2"/>
        <v>20</v>
      </c>
      <c r="K40" s="11">
        <f t="shared" si="3"/>
        <v>20</v>
      </c>
      <c r="L40" s="11">
        <f t="shared" si="4"/>
        <v>11</v>
      </c>
      <c r="M40" s="11">
        <f t="shared" si="5"/>
        <v>9</v>
      </c>
    </row>
    <row r="41" spans="1:13" ht="26.25" customHeight="1">
      <c r="A41" s="44" t="s">
        <v>353</v>
      </c>
      <c r="B41" s="10">
        <v>4</v>
      </c>
      <c r="C41" s="10">
        <v>4</v>
      </c>
      <c r="D41" s="10">
        <v>4</v>
      </c>
      <c r="E41" s="10" t="s">
        <v>44</v>
      </c>
      <c r="F41" s="10">
        <v>4</v>
      </c>
      <c r="G41" s="10" t="e">
        <f t="shared" si="1"/>
        <v>#VALUE!</v>
      </c>
      <c r="H41" s="10">
        <v>4</v>
      </c>
      <c r="I41" s="10" t="s">
        <v>44</v>
      </c>
      <c r="J41" s="10" t="s">
        <v>44</v>
      </c>
      <c r="K41" s="10" t="s">
        <v>44</v>
      </c>
      <c r="L41" s="10" t="s">
        <v>44</v>
      </c>
      <c r="M41" s="10" t="s">
        <v>44</v>
      </c>
    </row>
    <row r="42" spans="1:13" ht="13.5" customHeight="1">
      <c r="A42" s="44" t="s">
        <v>354</v>
      </c>
      <c r="B42" s="10">
        <v>26</v>
      </c>
      <c r="C42" s="10">
        <f t="shared" si="0"/>
        <v>26</v>
      </c>
      <c r="D42" s="10">
        <v>15</v>
      </c>
      <c r="E42" s="10">
        <v>11</v>
      </c>
      <c r="F42" s="10">
        <v>26</v>
      </c>
      <c r="G42" s="10">
        <f t="shared" si="1"/>
        <v>26</v>
      </c>
      <c r="H42" s="10">
        <v>15</v>
      </c>
      <c r="I42" s="10">
        <v>11</v>
      </c>
      <c r="J42" s="10" t="s">
        <v>44</v>
      </c>
      <c r="K42" s="10" t="s">
        <v>44</v>
      </c>
      <c r="L42" s="10" t="s">
        <v>44</v>
      </c>
      <c r="M42" s="10" t="s">
        <v>44</v>
      </c>
    </row>
    <row r="43" spans="1:13" ht="13.5" customHeight="1">
      <c r="A43" s="44" t="s">
        <v>332</v>
      </c>
      <c r="B43" s="10">
        <v>1</v>
      </c>
      <c r="C43" s="10">
        <v>1</v>
      </c>
      <c r="D43" s="10">
        <v>1</v>
      </c>
      <c r="E43" s="10" t="s">
        <v>44</v>
      </c>
      <c r="F43" s="10">
        <v>1</v>
      </c>
      <c r="G43" s="10" t="e">
        <f t="shared" si="1"/>
        <v>#VALUE!</v>
      </c>
      <c r="H43" s="10">
        <v>1</v>
      </c>
      <c r="I43" s="10" t="s">
        <v>44</v>
      </c>
      <c r="J43" s="10" t="s">
        <v>44</v>
      </c>
      <c r="K43" s="10" t="s">
        <v>44</v>
      </c>
      <c r="L43" s="10" t="s">
        <v>44</v>
      </c>
      <c r="M43" s="10" t="s">
        <v>44</v>
      </c>
    </row>
    <row r="44" spans="1:13" ht="13.5" customHeight="1">
      <c r="A44" s="44" t="s">
        <v>289</v>
      </c>
      <c r="B44" s="10">
        <v>53</v>
      </c>
      <c r="C44" s="10">
        <f t="shared" si="0"/>
        <v>53</v>
      </c>
      <c r="D44" s="10">
        <v>28</v>
      </c>
      <c r="E44" s="10">
        <v>25</v>
      </c>
      <c r="F44" s="10">
        <v>44</v>
      </c>
      <c r="G44" s="10">
        <f t="shared" si="1"/>
        <v>44</v>
      </c>
      <c r="H44" s="10">
        <v>23</v>
      </c>
      <c r="I44" s="10">
        <v>21</v>
      </c>
      <c r="J44" s="11">
        <f t="shared" si="2"/>
        <v>9</v>
      </c>
      <c r="K44" s="11">
        <f t="shared" si="3"/>
        <v>9</v>
      </c>
      <c r="L44" s="11">
        <f t="shared" si="4"/>
        <v>5</v>
      </c>
      <c r="M44" s="11">
        <f t="shared" si="5"/>
        <v>4</v>
      </c>
    </row>
    <row r="45" spans="1:13" ht="13.5" customHeight="1">
      <c r="A45" s="44" t="s">
        <v>317</v>
      </c>
      <c r="B45" s="10">
        <v>1</v>
      </c>
      <c r="C45" s="10">
        <v>1</v>
      </c>
      <c r="D45" s="10">
        <v>1</v>
      </c>
      <c r="E45" s="10" t="s">
        <v>44</v>
      </c>
      <c r="F45" s="10">
        <v>1</v>
      </c>
      <c r="G45" s="10" t="e">
        <f t="shared" si="1"/>
        <v>#VALUE!</v>
      </c>
      <c r="H45" s="10">
        <v>1</v>
      </c>
      <c r="I45" s="10" t="s">
        <v>44</v>
      </c>
      <c r="J45" s="10" t="s">
        <v>44</v>
      </c>
      <c r="K45" s="10" t="s">
        <v>44</v>
      </c>
      <c r="L45" s="10" t="s">
        <v>44</v>
      </c>
      <c r="M45" s="10" t="s">
        <v>44</v>
      </c>
    </row>
    <row r="46" spans="1:13" ht="13.5" customHeight="1">
      <c r="A46" s="44" t="s">
        <v>11</v>
      </c>
      <c r="B46" s="10">
        <v>2</v>
      </c>
      <c r="C46" s="10">
        <v>2</v>
      </c>
      <c r="D46" s="10">
        <v>2</v>
      </c>
      <c r="E46" s="10" t="s">
        <v>44</v>
      </c>
      <c r="F46" s="10">
        <v>2</v>
      </c>
      <c r="G46" s="10" t="e">
        <f t="shared" si="1"/>
        <v>#VALUE!</v>
      </c>
      <c r="H46" s="10">
        <v>2</v>
      </c>
      <c r="I46" s="10" t="s">
        <v>44</v>
      </c>
      <c r="J46" s="10" t="s">
        <v>44</v>
      </c>
      <c r="K46" s="10" t="s">
        <v>44</v>
      </c>
      <c r="L46" s="10" t="s">
        <v>44</v>
      </c>
      <c r="M46" s="10" t="s">
        <v>44</v>
      </c>
    </row>
    <row r="47" spans="1:13" ht="26.25" customHeight="1">
      <c r="A47" s="44" t="s">
        <v>355</v>
      </c>
      <c r="B47" s="10">
        <v>2296</v>
      </c>
      <c r="C47" s="10">
        <f t="shared" si="0"/>
        <v>2296</v>
      </c>
      <c r="D47" s="10">
        <v>1082</v>
      </c>
      <c r="E47" s="10">
        <v>1214</v>
      </c>
      <c r="F47" s="10">
        <v>584</v>
      </c>
      <c r="G47" s="10">
        <f t="shared" si="1"/>
        <v>584</v>
      </c>
      <c r="H47" s="10">
        <v>257</v>
      </c>
      <c r="I47" s="10">
        <v>327</v>
      </c>
      <c r="J47" s="11">
        <f t="shared" si="2"/>
        <v>1712</v>
      </c>
      <c r="K47" s="11">
        <f t="shared" si="3"/>
        <v>1712</v>
      </c>
      <c r="L47" s="11">
        <f t="shared" si="4"/>
        <v>825</v>
      </c>
      <c r="M47" s="11">
        <f t="shared" si="5"/>
        <v>887</v>
      </c>
    </row>
    <row r="48" spans="1:13" ht="13.5" customHeight="1">
      <c r="A48" s="44" t="s">
        <v>165</v>
      </c>
      <c r="B48" s="10">
        <v>48</v>
      </c>
      <c r="C48" s="10">
        <f t="shared" si="0"/>
        <v>48</v>
      </c>
      <c r="D48" s="10">
        <v>32</v>
      </c>
      <c r="E48" s="10">
        <v>16</v>
      </c>
      <c r="F48" s="10">
        <v>40</v>
      </c>
      <c r="G48" s="10">
        <f t="shared" si="1"/>
        <v>40</v>
      </c>
      <c r="H48" s="10">
        <v>26</v>
      </c>
      <c r="I48" s="10">
        <v>14</v>
      </c>
      <c r="J48" s="11">
        <f t="shared" si="2"/>
        <v>8</v>
      </c>
      <c r="K48" s="11">
        <f t="shared" si="3"/>
        <v>8</v>
      </c>
      <c r="L48" s="11">
        <f t="shared" si="4"/>
        <v>6</v>
      </c>
      <c r="M48" s="11">
        <f t="shared" si="5"/>
        <v>2</v>
      </c>
    </row>
    <row r="49" spans="1:13" ht="13.5" customHeight="1">
      <c r="A49" s="44" t="s">
        <v>166</v>
      </c>
      <c r="B49" s="10">
        <v>343</v>
      </c>
      <c r="C49" s="10">
        <f t="shared" si="0"/>
        <v>343</v>
      </c>
      <c r="D49" s="10">
        <v>250</v>
      </c>
      <c r="E49" s="10">
        <v>93</v>
      </c>
      <c r="F49" s="10">
        <v>304</v>
      </c>
      <c r="G49" s="10">
        <f t="shared" si="1"/>
        <v>304</v>
      </c>
      <c r="H49" s="10">
        <v>223</v>
      </c>
      <c r="I49" s="10">
        <v>81</v>
      </c>
      <c r="J49" s="11">
        <f t="shared" si="2"/>
        <v>39</v>
      </c>
      <c r="K49" s="11">
        <f t="shared" si="3"/>
        <v>39</v>
      </c>
      <c r="L49" s="11">
        <f t="shared" si="4"/>
        <v>27</v>
      </c>
      <c r="M49" s="11">
        <f t="shared" si="5"/>
        <v>12</v>
      </c>
    </row>
    <row r="50" spans="1:13" ht="13.5" customHeight="1">
      <c r="A50" s="44" t="s">
        <v>235</v>
      </c>
      <c r="B50" s="10">
        <v>21</v>
      </c>
      <c r="C50" s="10">
        <f t="shared" si="0"/>
        <v>21</v>
      </c>
      <c r="D50" s="10">
        <v>14</v>
      </c>
      <c r="E50" s="10">
        <v>7</v>
      </c>
      <c r="F50" s="10">
        <v>19</v>
      </c>
      <c r="G50" s="10">
        <f t="shared" si="1"/>
        <v>19</v>
      </c>
      <c r="H50" s="10">
        <v>13</v>
      </c>
      <c r="I50" s="10">
        <v>6</v>
      </c>
      <c r="J50" s="11">
        <f t="shared" si="2"/>
        <v>2</v>
      </c>
      <c r="K50" s="11">
        <f t="shared" si="3"/>
        <v>2</v>
      </c>
      <c r="L50" s="11">
        <f t="shared" si="4"/>
        <v>1</v>
      </c>
      <c r="M50" s="11">
        <f t="shared" si="5"/>
        <v>1</v>
      </c>
    </row>
    <row r="51" spans="1:13" ht="13.5" customHeight="1">
      <c r="A51" s="44" t="s">
        <v>12</v>
      </c>
      <c r="B51" s="10">
        <v>1881</v>
      </c>
      <c r="C51" s="10">
        <f t="shared" si="0"/>
        <v>1881</v>
      </c>
      <c r="D51" s="10">
        <v>903</v>
      </c>
      <c r="E51" s="10">
        <v>978</v>
      </c>
      <c r="F51" s="10">
        <v>1030</v>
      </c>
      <c r="G51" s="10">
        <f t="shared" si="1"/>
        <v>1030</v>
      </c>
      <c r="H51" s="10">
        <v>478</v>
      </c>
      <c r="I51" s="10">
        <v>552</v>
      </c>
      <c r="J51" s="11">
        <f t="shared" si="2"/>
        <v>851</v>
      </c>
      <c r="K51" s="11">
        <f t="shared" si="3"/>
        <v>851</v>
      </c>
      <c r="L51" s="11">
        <f t="shared" si="4"/>
        <v>425</v>
      </c>
      <c r="M51" s="11">
        <f t="shared" si="5"/>
        <v>426</v>
      </c>
    </row>
    <row r="52" spans="1:13" ht="13.5" customHeight="1">
      <c r="A52" s="44" t="s">
        <v>300</v>
      </c>
      <c r="B52" s="10">
        <v>1</v>
      </c>
      <c r="C52" s="10">
        <v>1</v>
      </c>
      <c r="D52" s="10">
        <v>1</v>
      </c>
      <c r="E52" s="10" t="s">
        <v>44</v>
      </c>
      <c r="F52" s="10" t="s">
        <v>44</v>
      </c>
      <c r="G52" s="10" t="e">
        <f t="shared" si="1"/>
        <v>#VALUE!</v>
      </c>
      <c r="H52" s="10" t="s">
        <v>44</v>
      </c>
      <c r="I52" s="10" t="s">
        <v>44</v>
      </c>
      <c r="J52" s="11">
        <v>1</v>
      </c>
      <c r="K52" s="11" t="e">
        <f t="shared" si="3"/>
        <v>#VALUE!</v>
      </c>
      <c r="L52" s="11">
        <v>1</v>
      </c>
      <c r="M52" s="11" t="s">
        <v>44</v>
      </c>
    </row>
    <row r="53" spans="1:13" ht="13.5" customHeight="1">
      <c r="A53" s="44" t="s">
        <v>167</v>
      </c>
      <c r="B53" s="10">
        <v>38</v>
      </c>
      <c r="C53" s="10">
        <f t="shared" si="0"/>
        <v>38</v>
      </c>
      <c r="D53" s="10">
        <v>23</v>
      </c>
      <c r="E53" s="10">
        <v>15</v>
      </c>
      <c r="F53" s="10">
        <v>31</v>
      </c>
      <c r="G53" s="10">
        <f t="shared" si="1"/>
        <v>31</v>
      </c>
      <c r="H53" s="10">
        <v>20</v>
      </c>
      <c r="I53" s="10">
        <v>11</v>
      </c>
      <c r="J53" s="11">
        <f t="shared" si="2"/>
        <v>7</v>
      </c>
      <c r="K53" s="11">
        <f t="shared" si="3"/>
        <v>7</v>
      </c>
      <c r="L53" s="11">
        <f t="shared" si="4"/>
        <v>3</v>
      </c>
      <c r="M53" s="11">
        <f t="shared" si="5"/>
        <v>4</v>
      </c>
    </row>
    <row r="54" spans="1:13" ht="13.5" customHeight="1">
      <c r="A54" s="44" t="s">
        <v>279</v>
      </c>
      <c r="B54" s="10">
        <v>13</v>
      </c>
      <c r="C54" s="10">
        <f t="shared" si="0"/>
        <v>13</v>
      </c>
      <c r="D54" s="10">
        <v>4</v>
      </c>
      <c r="E54" s="10">
        <v>9</v>
      </c>
      <c r="F54" s="10">
        <v>13</v>
      </c>
      <c r="G54" s="10">
        <f t="shared" si="1"/>
        <v>13</v>
      </c>
      <c r="H54" s="10">
        <v>4</v>
      </c>
      <c r="I54" s="10">
        <v>9</v>
      </c>
      <c r="J54" s="11" t="s">
        <v>44</v>
      </c>
      <c r="K54" s="11" t="s">
        <v>44</v>
      </c>
      <c r="L54" s="11" t="s">
        <v>44</v>
      </c>
      <c r="M54" s="11" t="s">
        <v>44</v>
      </c>
    </row>
    <row r="55" spans="1:13" ht="13.5" customHeight="1">
      <c r="A55" s="44" t="s">
        <v>83</v>
      </c>
      <c r="B55" s="10">
        <v>63</v>
      </c>
      <c r="C55" s="10">
        <f t="shared" si="0"/>
        <v>63</v>
      </c>
      <c r="D55" s="10">
        <v>48</v>
      </c>
      <c r="E55" s="10">
        <v>15</v>
      </c>
      <c r="F55" s="10">
        <v>48</v>
      </c>
      <c r="G55" s="10">
        <f t="shared" si="1"/>
        <v>48</v>
      </c>
      <c r="H55" s="10">
        <v>38</v>
      </c>
      <c r="I55" s="10">
        <v>10</v>
      </c>
      <c r="J55" s="11">
        <f t="shared" si="2"/>
        <v>15</v>
      </c>
      <c r="K55" s="11">
        <f t="shared" si="3"/>
        <v>15</v>
      </c>
      <c r="L55" s="11">
        <f t="shared" si="4"/>
        <v>10</v>
      </c>
      <c r="M55" s="11">
        <f t="shared" si="5"/>
        <v>5</v>
      </c>
    </row>
    <row r="56" spans="1:13" ht="13.5" customHeight="1">
      <c r="A56" s="44" t="s">
        <v>169</v>
      </c>
      <c r="B56" s="10">
        <v>29</v>
      </c>
      <c r="C56" s="10">
        <f t="shared" si="0"/>
        <v>29</v>
      </c>
      <c r="D56" s="10">
        <v>16</v>
      </c>
      <c r="E56" s="10">
        <v>13</v>
      </c>
      <c r="F56" s="10">
        <v>27</v>
      </c>
      <c r="G56" s="10">
        <f t="shared" si="1"/>
        <v>27</v>
      </c>
      <c r="H56" s="10">
        <v>14</v>
      </c>
      <c r="I56" s="10">
        <v>13</v>
      </c>
      <c r="J56" s="11">
        <f t="shared" si="2"/>
        <v>2</v>
      </c>
      <c r="K56" s="11">
        <f t="shared" si="3"/>
        <v>2</v>
      </c>
      <c r="L56" s="11">
        <f t="shared" si="4"/>
        <v>2</v>
      </c>
      <c r="M56" s="11" t="s">
        <v>44</v>
      </c>
    </row>
    <row r="57" spans="1:13" ht="26.25" customHeight="1">
      <c r="A57" s="44" t="s">
        <v>356</v>
      </c>
      <c r="B57" s="10">
        <v>69</v>
      </c>
      <c r="C57" s="10">
        <f t="shared" si="0"/>
        <v>69</v>
      </c>
      <c r="D57" s="10">
        <v>41</v>
      </c>
      <c r="E57" s="10">
        <v>28</v>
      </c>
      <c r="F57" s="10">
        <v>61</v>
      </c>
      <c r="G57" s="10">
        <f t="shared" si="1"/>
        <v>61</v>
      </c>
      <c r="H57" s="10">
        <v>37</v>
      </c>
      <c r="I57" s="10">
        <v>24</v>
      </c>
      <c r="J57" s="11">
        <f t="shared" si="2"/>
        <v>8</v>
      </c>
      <c r="K57" s="11">
        <f t="shared" si="3"/>
        <v>8</v>
      </c>
      <c r="L57" s="11">
        <f t="shared" si="4"/>
        <v>4</v>
      </c>
      <c r="M57" s="11">
        <f t="shared" si="5"/>
        <v>4</v>
      </c>
    </row>
    <row r="58" spans="1:13" ht="41.25" customHeight="1">
      <c r="A58" s="44" t="s">
        <v>357</v>
      </c>
      <c r="B58" s="10">
        <v>103</v>
      </c>
      <c r="C58" s="10">
        <f t="shared" si="0"/>
        <v>103</v>
      </c>
      <c r="D58" s="10">
        <v>52</v>
      </c>
      <c r="E58" s="10">
        <v>51</v>
      </c>
      <c r="F58" s="10">
        <v>77</v>
      </c>
      <c r="G58" s="10">
        <f t="shared" si="1"/>
        <v>77</v>
      </c>
      <c r="H58" s="10">
        <v>37</v>
      </c>
      <c r="I58" s="10">
        <v>40</v>
      </c>
      <c r="J58" s="11">
        <f t="shared" si="2"/>
        <v>26</v>
      </c>
      <c r="K58" s="11">
        <f t="shared" si="3"/>
        <v>26</v>
      </c>
      <c r="L58" s="11">
        <f t="shared" si="4"/>
        <v>15</v>
      </c>
      <c r="M58" s="11">
        <f t="shared" si="5"/>
        <v>11</v>
      </c>
    </row>
    <row r="59" spans="1:13" ht="13.5" customHeight="1">
      <c r="A59" s="44" t="s">
        <v>214</v>
      </c>
      <c r="B59" s="10">
        <v>1749</v>
      </c>
      <c r="C59" s="10">
        <f t="shared" si="0"/>
        <v>1749</v>
      </c>
      <c r="D59" s="10">
        <v>896</v>
      </c>
      <c r="E59" s="10">
        <v>853</v>
      </c>
      <c r="F59" s="10">
        <v>1500</v>
      </c>
      <c r="G59" s="10">
        <f t="shared" si="1"/>
        <v>1500</v>
      </c>
      <c r="H59" s="10">
        <v>759</v>
      </c>
      <c r="I59" s="10">
        <v>741</v>
      </c>
      <c r="J59" s="11">
        <f t="shared" si="2"/>
        <v>249</v>
      </c>
      <c r="K59" s="11">
        <f t="shared" si="3"/>
        <v>249</v>
      </c>
      <c r="L59" s="11">
        <f t="shared" si="4"/>
        <v>137</v>
      </c>
      <c r="M59" s="11">
        <f t="shared" si="5"/>
        <v>112</v>
      </c>
    </row>
    <row r="60" spans="1:13" ht="39.75" customHeight="1">
      <c r="A60" s="44" t="s">
        <v>333</v>
      </c>
      <c r="B60" s="10">
        <v>7328</v>
      </c>
      <c r="C60" s="10">
        <f t="shared" si="0"/>
        <v>7328</v>
      </c>
      <c r="D60" s="10">
        <v>3535</v>
      </c>
      <c r="E60" s="10">
        <v>3793</v>
      </c>
      <c r="F60" s="10">
        <v>1998</v>
      </c>
      <c r="G60" s="10">
        <f t="shared" si="1"/>
        <v>1998</v>
      </c>
      <c r="H60" s="10">
        <v>883</v>
      </c>
      <c r="I60" s="10">
        <v>1115</v>
      </c>
      <c r="J60" s="11">
        <f t="shared" si="2"/>
        <v>5330</v>
      </c>
      <c r="K60" s="11">
        <f t="shared" si="3"/>
        <v>5330</v>
      </c>
      <c r="L60" s="11">
        <f t="shared" si="4"/>
        <v>2652</v>
      </c>
      <c r="M60" s="11">
        <f t="shared" si="5"/>
        <v>2678</v>
      </c>
    </row>
    <row r="61" spans="1:13" ht="13.5" customHeight="1">
      <c r="A61" s="44" t="s">
        <v>334</v>
      </c>
      <c r="B61" s="10">
        <v>1</v>
      </c>
      <c r="C61" s="10">
        <v>1</v>
      </c>
      <c r="D61" s="10" t="s">
        <v>44</v>
      </c>
      <c r="E61" s="10">
        <v>1</v>
      </c>
      <c r="F61" s="10">
        <v>1</v>
      </c>
      <c r="G61" s="10" t="e">
        <f t="shared" si="1"/>
        <v>#VALUE!</v>
      </c>
      <c r="H61" s="10" t="s">
        <v>44</v>
      </c>
      <c r="I61" s="10">
        <v>1</v>
      </c>
      <c r="J61" s="11" t="s">
        <v>44</v>
      </c>
      <c r="K61" s="11" t="s">
        <v>44</v>
      </c>
      <c r="L61" s="11" t="s">
        <v>44</v>
      </c>
      <c r="M61" s="11" t="s">
        <v>44</v>
      </c>
    </row>
    <row r="62" spans="1:13" ht="13.5" customHeight="1">
      <c r="A62" s="44" t="s">
        <v>13</v>
      </c>
      <c r="B62" s="10">
        <v>1</v>
      </c>
      <c r="C62" s="10">
        <v>1</v>
      </c>
      <c r="D62" s="10" t="s">
        <v>44</v>
      </c>
      <c r="E62" s="10">
        <v>1</v>
      </c>
      <c r="F62" s="10">
        <v>1</v>
      </c>
      <c r="G62" s="10" t="e">
        <f t="shared" si="1"/>
        <v>#VALUE!</v>
      </c>
      <c r="H62" s="10" t="s">
        <v>44</v>
      </c>
      <c r="I62" s="10">
        <v>1</v>
      </c>
      <c r="J62" s="11" t="s">
        <v>44</v>
      </c>
      <c r="K62" s="11" t="s">
        <v>44</v>
      </c>
      <c r="L62" s="11" t="s">
        <v>44</v>
      </c>
      <c r="M62" s="11" t="s">
        <v>44</v>
      </c>
    </row>
    <row r="63" spans="1:13" ht="13.5" customHeight="1">
      <c r="A63" s="44" t="s">
        <v>358</v>
      </c>
      <c r="B63" s="10">
        <v>3</v>
      </c>
      <c r="C63" s="10">
        <f t="shared" si="0"/>
        <v>3</v>
      </c>
      <c r="D63" s="10">
        <v>2</v>
      </c>
      <c r="E63" s="10">
        <v>1</v>
      </c>
      <c r="F63" s="10">
        <v>2</v>
      </c>
      <c r="G63" s="10">
        <f t="shared" si="1"/>
        <v>2</v>
      </c>
      <c r="H63" s="10">
        <v>1</v>
      </c>
      <c r="I63" s="10">
        <v>1</v>
      </c>
      <c r="J63" s="11">
        <f t="shared" si="2"/>
        <v>1</v>
      </c>
      <c r="K63" s="11">
        <f t="shared" si="3"/>
        <v>1</v>
      </c>
      <c r="L63" s="11">
        <f t="shared" si="4"/>
        <v>1</v>
      </c>
      <c r="M63" s="11" t="s">
        <v>44</v>
      </c>
    </row>
    <row r="64" spans="1:13" ht="13.5" customHeight="1">
      <c r="A64" s="44" t="s">
        <v>237</v>
      </c>
      <c r="B64" s="10">
        <v>34</v>
      </c>
      <c r="C64" s="10">
        <f t="shared" si="0"/>
        <v>34</v>
      </c>
      <c r="D64" s="10">
        <v>27</v>
      </c>
      <c r="E64" s="10">
        <v>7</v>
      </c>
      <c r="F64" s="10">
        <v>33</v>
      </c>
      <c r="G64" s="10">
        <f t="shared" si="1"/>
        <v>33</v>
      </c>
      <c r="H64" s="10">
        <v>27</v>
      </c>
      <c r="I64" s="10">
        <v>6</v>
      </c>
      <c r="J64" s="11">
        <f t="shared" si="2"/>
        <v>1</v>
      </c>
      <c r="K64" s="11">
        <f t="shared" si="3"/>
        <v>1</v>
      </c>
      <c r="L64" s="11" t="s">
        <v>44</v>
      </c>
      <c r="M64" s="11">
        <f t="shared" si="5"/>
        <v>1</v>
      </c>
    </row>
    <row r="65" spans="1:13" ht="13.5" customHeight="1">
      <c r="A65" s="44" t="s">
        <v>238</v>
      </c>
      <c r="B65" s="10">
        <v>14</v>
      </c>
      <c r="C65" s="10">
        <f t="shared" si="0"/>
        <v>14</v>
      </c>
      <c r="D65" s="10">
        <v>11</v>
      </c>
      <c r="E65" s="10">
        <v>3</v>
      </c>
      <c r="F65" s="10">
        <v>14</v>
      </c>
      <c r="G65" s="10">
        <f t="shared" si="1"/>
        <v>14</v>
      </c>
      <c r="H65" s="10">
        <v>11</v>
      </c>
      <c r="I65" s="10">
        <v>3</v>
      </c>
      <c r="J65" s="11" t="s">
        <v>44</v>
      </c>
      <c r="K65" s="11" t="s">
        <v>44</v>
      </c>
      <c r="L65" s="11" t="s">
        <v>44</v>
      </c>
      <c r="M65" s="11" t="s">
        <v>44</v>
      </c>
    </row>
    <row r="66" spans="1:13" ht="13.5" customHeight="1">
      <c r="A66" s="44" t="s">
        <v>359</v>
      </c>
      <c r="B66" s="10">
        <v>81</v>
      </c>
      <c r="C66" s="10">
        <f t="shared" si="0"/>
        <v>81</v>
      </c>
      <c r="D66" s="10">
        <v>54</v>
      </c>
      <c r="E66" s="10">
        <v>27</v>
      </c>
      <c r="F66" s="10">
        <v>75</v>
      </c>
      <c r="G66" s="10">
        <f t="shared" si="1"/>
        <v>75</v>
      </c>
      <c r="H66" s="10">
        <v>50</v>
      </c>
      <c r="I66" s="10">
        <v>25</v>
      </c>
      <c r="J66" s="11">
        <f t="shared" si="2"/>
        <v>6</v>
      </c>
      <c r="K66" s="11">
        <f t="shared" si="3"/>
        <v>6</v>
      </c>
      <c r="L66" s="11">
        <f t="shared" si="4"/>
        <v>4</v>
      </c>
      <c r="M66" s="11">
        <f t="shared" si="5"/>
        <v>2</v>
      </c>
    </row>
    <row r="67" spans="1:13" ht="13.5" customHeight="1">
      <c r="A67" s="44" t="s">
        <v>216</v>
      </c>
      <c r="B67" s="10">
        <v>98</v>
      </c>
      <c r="C67" s="10">
        <f t="shared" si="0"/>
        <v>98</v>
      </c>
      <c r="D67" s="10">
        <v>52</v>
      </c>
      <c r="E67" s="10">
        <v>46</v>
      </c>
      <c r="F67" s="10">
        <v>90</v>
      </c>
      <c r="G67" s="10">
        <f t="shared" si="1"/>
        <v>90</v>
      </c>
      <c r="H67" s="10">
        <v>49</v>
      </c>
      <c r="I67" s="10">
        <v>41</v>
      </c>
      <c r="J67" s="11">
        <f t="shared" si="2"/>
        <v>8</v>
      </c>
      <c r="K67" s="11">
        <f t="shared" si="3"/>
        <v>8</v>
      </c>
      <c r="L67" s="11">
        <f t="shared" si="4"/>
        <v>3</v>
      </c>
      <c r="M67" s="11">
        <f t="shared" si="5"/>
        <v>5</v>
      </c>
    </row>
    <row r="68" spans="1:13" ht="13.5" customHeight="1">
      <c r="A68" s="45" t="s">
        <v>318</v>
      </c>
      <c r="B68" s="10">
        <v>2</v>
      </c>
      <c r="C68" s="10">
        <f t="shared" si="0"/>
        <v>2</v>
      </c>
      <c r="D68" s="10">
        <v>1</v>
      </c>
      <c r="E68" s="10">
        <v>1</v>
      </c>
      <c r="F68" s="10">
        <v>2</v>
      </c>
      <c r="G68" s="10">
        <f t="shared" si="1"/>
        <v>2</v>
      </c>
      <c r="H68" s="10">
        <v>1</v>
      </c>
      <c r="I68" s="10">
        <v>1</v>
      </c>
      <c r="J68" s="11" t="s">
        <v>44</v>
      </c>
      <c r="K68" s="11" t="s">
        <v>44</v>
      </c>
      <c r="L68" s="11" t="s">
        <v>44</v>
      </c>
      <c r="M68" s="11" t="s">
        <v>44</v>
      </c>
    </row>
    <row r="69" spans="1:13" ht="13.5" customHeight="1">
      <c r="A69" s="44" t="s">
        <v>240</v>
      </c>
      <c r="B69" s="10">
        <v>160</v>
      </c>
      <c r="C69" s="10">
        <f t="shared" si="0"/>
        <v>160</v>
      </c>
      <c r="D69" s="10">
        <v>122</v>
      </c>
      <c r="E69" s="10">
        <v>38</v>
      </c>
      <c r="F69" s="10">
        <v>140</v>
      </c>
      <c r="G69" s="10">
        <f t="shared" si="1"/>
        <v>140</v>
      </c>
      <c r="H69" s="10">
        <v>106</v>
      </c>
      <c r="I69" s="10">
        <v>34</v>
      </c>
      <c r="J69" s="11">
        <f t="shared" si="2"/>
        <v>20</v>
      </c>
      <c r="K69" s="11">
        <f t="shared" si="3"/>
        <v>20</v>
      </c>
      <c r="L69" s="11">
        <f t="shared" si="4"/>
        <v>16</v>
      </c>
      <c r="M69" s="11">
        <f t="shared" si="5"/>
        <v>4</v>
      </c>
    </row>
    <row r="70" spans="1:13" ht="27.75" customHeight="1">
      <c r="A70" s="44" t="s">
        <v>360</v>
      </c>
      <c r="B70" s="10">
        <v>134</v>
      </c>
      <c r="C70" s="10">
        <f t="shared" si="0"/>
        <v>134</v>
      </c>
      <c r="D70" s="10">
        <v>78</v>
      </c>
      <c r="E70" s="10">
        <v>56</v>
      </c>
      <c r="F70" s="10">
        <v>118</v>
      </c>
      <c r="G70" s="10">
        <f t="shared" si="1"/>
        <v>118</v>
      </c>
      <c r="H70" s="10">
        <v>69</v>
      </c>
      <c r="I70" s="10">
        <v>49</v>
      </c>
      <c r="J70" s="11">
        <f t="shared" si="2"/>
        <v>16</v>
      </c>
      <c r="K70" s="11">
        <f t="shared" si="3"/>
        <v>16</v>
      </c>
      <c r="L70" s="11">
        <f t="shared" si="4"/>
        <v>9</v>
      </c>
      <c r="M70" s="11">
        <f t="shared" si="5"/>
        <v>7</v>
      </c>
    </row>
    <row r="71" spans="1:13" ht="13.5" customHeight="1">
      <c r="A71" s="44" t="s">
        <v>319</v>
      </c>
      <c r="B71" s="10">
        <v>1</v>
      </c>
      <c r="C71" s="10">
        <v>1</v>
      </c>
      <c r="D71" s="10" t="s">
        <v>44</v>
      </c>
      <c r="E71" s="10">
        <v>1</v>
      </c>
      <c r="F71" s="10">
        <v>1</v>
      </c>
      <c r="G71" s="10" t="e">
        <f aca="true" t="shared" si="6" ref="G71:G134">H71+I71</f>
        <v>#VALUE!</v>
      </c>
      <c r="H71" s="10" t="s">
        <v>44</v>
      </c>
      <c r="I71" s="10">
        <v>1</v>
      </c>
      <c r="J71" s="11" t="s">
        <v>44</v>
      </c>
      <c r="K71" s="11" t="s">
        <v>44</v>
      </c>
      <c r="L71" s="11" t="s">
        <v>44</v>
      </c>
      <c r="M71" s="11" t="s">
        <v>44</v>
      </c>
    </row>
    <row r="72" spans="1:13" ht="16.5" customHeight="1">
      <c r="A72" s="44" t="s">
        <v>361</v>
      </c>
      <c r="B72" s="10">
        <v>307</v>
      </c>
      <c r="C72" s="10">
        <f aca="true" t="shared" si="7" ref="C72:C134">D72+E72</f>
        <v>307</v>
      </c>
      <c r="D72" s="10">
        <v>176</v>
      </c>
      <c r="E72" s="10">
        <v>131</v>
      </c>
      <c r="F72" s="10">
        <v>240</v>
      </c>
      <c r="G72" s="10">
        <f t="shared" si="6"/>
        <v>240</v>
      </c>
      <c r="H72" s="10">
        <v>135</v>
      </c>
      <c r="I72" s="10">
        <v>105</v>
      </c>
      <c r="J72" s="11">
        <f aca="true" t="shared" si="8" ref="J72:J134">B72-F72</f>
        <v>67</v>
      </c>
      <c r="K72" s="11">
        <f aca="true" t="shared" si="9" ref="K72:K134">C72-G72</f>
        <v>67</v>
      </c>
      <c r="L72" s="11">
        <f aca="true" t="shared" si="10" ref="L72:L134">D72-H72</f>
        <v>41</v>
      </c>
      <c r="M72" s="11">
        <f aca="true" t="shared" si="11" ref="M72:M134">E72-I72</f>
        <v>26</v>
      </c>
    </row>
    <row r="73" spans="1:13" ht="51" customHeight="1">
      <c r="A73" s="47" t="s">
        <v>362</v>
      </c>
      <c r="B73" s="10">
        <v>16</v>
      </c>
      <c r="C73" s="10">
        <f t="shared" si="7"/>
        <v>16</v>
      </c>
      <c r="D73" s="10">
        <v>12</v>
      </c>
      <c r="E73" s="10">
        <v>4</v>
      </c>
      <c r="F73" s="10">
        <v>9</v>
      </c>
      <c r="G73" s="10">
        <f t="shared" si="6"/>
        <v>9</v>
      </c>
      <c r="H73" s="10">
        <v>6</v>
      </c>
      <c r="I73" s="10">
        <v>3</v>
      </c>
      <c r="J73" s="11">
        <f t="shared" si="8"/>
        <v>7</v>
      </c>
      <c r="K73" s="11">
        <f t="shared" si="9"/>
        <v>7</v>
      </c>
      <c r="L73" s="11">
        <f t="shared" si="10"/>
        <v>6</v>
      </c>
      <c r="M73" s="11">
        <f t="shared" si="11"/>
        <v>1</v>
      </c>
    </row>
    <row r="74" spans="1:13" ht="13.5" customHeight="1">
      <c r="A74" s="44" t="s">
        <v>177</v>
      </c>
      <c r="B74" s="10">
        <v>662</v>
      </c>
      <c r="C74" s="10">
        <f t="shared" si="7"/>
        <v>662</v>
      </c>
      <c r="D74" s="10">
        <v>412</v>
      </c>
      <c r="E74" s="10">
        <v>250</v>
      </c>
      <c r="F74" s="10">
        <v>579</v>
      </c>
      <c r="G74" s="10">
        <f t="shared" si="6"/>
        <v>579</v>
      </c>
      <c r="H74" s="10">
        <v>351</v>
      </c>
      <c r="I74" s="10">
        <v>228</v>
      </c>
      <c r="J74" s="11">
        <f t="shared" si="8"/>
        <v>83</v>
      </c>
      <c r="K74" s="11">
        <f t="shared" si="9"/>
        <v>83</v>
      </c>
      <c r="L74" s="11">
        <f t="shared" si="10"/>
        <v>61</v>
      </c>
      <c r="M74" s="11">
        <f t="shared" si="11"/>
        <v>22</v>
      </c>
    </row>
    <row r="75" spans="1:13" ht="25.5" customHeight="1">
      <c r="A75" s="44" t="s">
        <v>363</v>
      </c>
      <c r="B75" s="10">
        <v>5</v>
      </c>
      <c r="C75" s="10">
        <f t="shared" si="7"/>
        <v>5</v>
      </c>
      <c r="D75" s="10">
        <v>2</v>
      </c>
      <c r="E75" s="10">
        <v>3</v>
      </c>
      <c r="F75" s="10">
        <v>5</v>
      </c>
      <c r="G75" s="10">
        <f t="shared" si="6"/>
        <v>5</v>
      </c>
      <c r="H75" s="10">
        <v>2</v>
      </c>
      <c r="I75" s="10">
        <v>3</v>
      </c>
      <c r="J75" s="11" t="s">
        <v>44</v>
      </c>
      <c r="K75" s="11" t="s">
        <v>44</v>
      </c>
      <c r="L75" s="11" t="s">
        <v>44</v>
      </c>
      <c r="M75" s="11" t="s">
        <v>44</v>
      </c>
    </row>
    <row r="76" spans="1:13" ht="28.5" customHeight="1">
      <c r="A76" s="44" t="s">
        <v>335</v>
      </c>
      <c r="B76" s="10">
        <v>1170</v>
      </c>
      <c r="C76" s="10">
        <f t="shared" si="7"/>
        <v>1170</v>
      </c>
      <c r="D76" s="10">
        <v>565</v>
      </c>
      <c r="E76" s="10">
        <v>605</v>
      </c>
      <c r="F76" s="10">
        <v>856</v>
      </c>
      <c r="G76" s="10">
        <f t="shared" si="6"/>
        <v>856</v>
      </c>
      <c r="H76" s="10">
        <v>404</v>
      </c>
      <c r="I76" s="10">
        <v>452</v>
      </c>
      <c r="J76" s="11">
        <f t="shared" si="8"/>
        <v>314</v>
      </c>
      <c r="K76" s="11">
        <f t="shared" si="9"/>
        <v>314</v>
      </c>
      <c r="L76" s="11">
        <f t="shared" si="10"/>
        <v>161</v>
      </c>
      <c r="M76" s="11">
        <f t="shared" si="11"/>
        <v>153</v>
      </c>
    </row>
    <row r="77" spans="1:13" ht="25.5" customHeight="1">
      <c r="A77" s="47" t="s">
        <v>41</v>
      </c>
      <c r="B77" s="10">
        <v>10</v>
      </c>
      <c r="C77" s="10">
        <f t="shared" si="7"/>
        <v>10</v>
      </c>
      <c r="D77" s="10">
        <v>5</v>
      </c>
      <c r="E77" s="10">
        <v>5</v>
      </c>
      <c r="F77" s="10">
        <v>9</v>
      </c>
      <c r="G77" s="10">
        <f t="shared" si="6"/>
        <v>9</v>
      </c>
      <c r="H77" s="10">
        <v>4</v>
      </c>
      <c r="I77" s="10">
        <v>5</v>
      </c>
      <c r="J77" s="11">
        <v>1</v>
      </c>
      <c r="K77" s="11" t="s">
        <v>44</v>
      </c>
      <c r="L77" s="11">
        <v>1</v>
      </c>
      <c r="M77" s="11" t="s">
        <v>44</v>
      </c>
    </row>
    <row r="78" spans="1:13" ht="13.5" customHeight="1">
      <c r="A78" s="47" t="s">
        <v>364</v>
      </c>
      <c r="B78" s="10">
        <v>1</v>
      </c>
      <c r="C78" s="10" t="e">
        <f t="shared" si="7"/>
        <v>#VALUE!</v>
      </c>
      <c r="D78" s="10">
        <v>1</v>
      </c>
      <c r="E78" s="10" t="s">
        <v>44</v>
      </c>
      <c r="F78" s="10">
        <v>1</v>
      </c>
      <c r="G78" s="10" t="e">
        <f t="shared" si="6"/>
        <v>#VALUE!</v>
      </c>
      <c r="H78" s="10">
        <v>1</v>
      </c>
      <c r="I78" s="10" t="s">
        <v>44</v>
      </c>
      <c r="J78" s="11" t="s">
        <v>44</v>
      </c>
      <c r="K78" s="11" t="s">
        <v>44</v>
      </c>
      <c r="L78" s="11" t="s">
        <v>44</v>
      </c>
      <c r="M78" s="11" t="s">
        <v>44</v>
      </c>
    </row>
    <row r="79" spans="1:13" ht="13.5" customHeight="1">
      <c r="A79" s="44" t="s">
        <v>100</v>
      </c>
      <c r="B79" s="10">
        <v>3</v>
      </c>
      <c r="C79" s="10">
        <f t="shared" si="7"/>
        <v>3</v>
      </c>
      <c r="D79" s="10">
        <v>2</v>
      </c>
      <c r="E79" s="10">
        <v>1</v>
      </c>
      <c r="F79" s="10">
        <v>3</v>
      </c>
      <c r="G79" s="10">
        <f t="shared" si="6"/>
        <v>3</v>
      </c>
      <c r="H79" s="10">
        <v>2</v>
      </c>
      <c r="I79" s="10">
        <v>1</v>
      </c>
      <c r="J79" s="11" t="s">
        <v>44</v>
      </c>
      <c r="K79" s="11" t="s">
        <v>44</v>
      </c>
      <c r="L79" s="11" t="s">
        <v>44</v>
      </c>
      <c r="M79" s="11" t="s">
        <v>44</v>
      </c>
    </row>
    <row r="80" spans="1:13" ht="13.5" customHeight="1">
      <c r="A80" s="44" t="s">
        <v>365</v>
      </c>
      <c r="B80" s="10">
        <v>63</v>
      </c>
      <c r="C80" s="10">
        <f t="shared" si="7"/>
        <v>63</v>
      </c>
      <c r="D80" s="10">
        <v>28</v>
      </c>
      <c r="E80" s="10">
        <v>35</v>
      </c>
      <c r="F80" s="10">
        <v>48</v>
      </c>
      <c r="G80" s="10">
        <f t="shared" si="6"/>
        <v>48</v>
      </c>
      <c r="H80" s="10">
        <v>22</v>
      </c>
      <c r="I80" s="10">
        <v>26</v>
      </c>
      <c r="J80" s="11">
        <f t="shared" si="8"/>
        <v>15</v>
      </c>
      <c r="K80" s="11">
        <f t="shared" si="9"/>
        <v>15</v>
      </c>
      <c r="L80" s="11">
        <f t="shared" si="10"/>
        <v>6</v>
      </c>
      <c r="M80" s="11">
        <f t="shared" si="11"/>
        <v>9</v>
      </c>
    </row>
    <row r="81" spans="1:13" ht="13.5" customHeight="1">
      <c r="A81" s="44" t="s">
        <v>336</v>
      </c>
      <c r="B81" s="10">
        <v>2</v>
      </c>
      <c r="C81" s="10">
        <f t="shared" si="7"/>
        <v>2</v>
      </c>
      <c r="D81" s="10">
        <v>1</v>
      </c>
      <c r="E81" s="10">
        <v>1</v>
      </c>
      <c r="F81" s="10" t="s">
        <v>44</v>
      </c>
      <c r="G81" s="10" t="e">
        <f t="shared" si="6"/>
        <v>#VALUE!</v>
      </c>
      <c r="H81" s="10" t="s">
        <v>44</v>
      </c>
      <c r="I81" s="10" t="s">
        <v>44</v>
      </c>
      <c r="J81" s="11">
        <v>2</v>
      </c>
      <c r="K81" s="11" t="e">
        <f t="shared" si="9"/>
        <v>#VALUE!</v>
      </c>
      <c r="L81" s="11">
        <v>1</v>
      </c>
      <c r="M81" s="11">
        <v>1</v>
      </c>
    </row>
    <row r="82" spans="1:13" ht="13.5" customHeight="1">
      <c r="A82" s="44" t="s">
        <v>181</v>
      </c>
      <c r="B82" s="10">
        <v>707</v>
      </c>
      <c r="C82" s="10">
        <f t="shared" si="7"/>
        <v>707</v>
      </c>
      <c r="D82" s="10">
        <v>420</v>
      </c>
      <c r="E82" s="10">
        <v>287</v>
      </c>
      <c r="F82" s="10">
        <v>530</v>
      </c>
      <c r="G82" s="10">
        <f t="shared" si="6"/>
        <v>530</v>
      </c>
      <c r="H82" s="10">
        <v>323</v>
      </c>
      <c r="I82" s="10">
        <v>207</v>
      </c>
      <c r="J82" s="11">
        <f t="shared" si="8"/>
        <v>177</v>
      </c>
      <c r="K82" s="11">
        <f t="shared" si="9"/>
        <v>177</v>
      </c>
      <c r="L82" s="11">
        <f t="shared" si="10"/>
        <v>97</v>
      </c>
      <c r="M82" s="11">
        <f t="shared" si="11"/>
        <v>80</v>
      </c>
    </row>
    <row r="83" spans="1:13" ht="13.5" customHeight="1">
      <c r="A83" s="44" t="s">
        <v>337</v>
      </c>
      <c r="B83" s="10">
        <v>3</v>
      </c>
      <c r="C83" s="10">
        <v>3</v>
      </c>
      <c r="D83" s="10">
        <v>3</v>
      </c>
      <c r="E83" s="10" t="s">
        <v>44</v>
      </c>
      <c r="F83" s="10">
        <v>2</v>
      </c>
      <c r="G83" s="10" t="e">
        <f t="shared" si="6"/>
        <v>#VALUE!</v>
      </c>
      <c r="H83" s="10">
        <v>2</v>
      </c>
      <c r="I83" s="10" t="s">
        <v>44</v>
      </c>
      <c r="J83" s="11">
        <f t="shared" si="8"/>
        <v>1</v>
      </c>
      <c r="K83" s="11" t="e">
        <f t="shared" si="9"/>
        <v>#VALUE!</v>
      </c>
      <c r="L83" s="11">
        <f t="shared" si="10"/>
        <v>1</v>
      </c>
      <c r="M83" s="11" t="s">
        <v>44</v>
      </c>
    </row>
    <row r="84" spans="1:13" ht="13.5" customHeight="1">
      <c r="A84" s="44" t="s">
        <v>246</v>
      </c>
      <c r="B84" s="10">
        <v>2</v>
      </c>
      <c r="C84" s="10">
        <f t="shared" si="7"/>
        <v>2</v>
      </c>
      <c r="D84" s="10">
        <v>1</v>
      </c>
      <c r="E84" s="10">
        <v>1</v>
      </c>
      <c r="F84" s="10">
        <v>2</v>
      </c>
      <c r="G84" s="10">
        <f t="shared" si="6"/>
        <v>2</v>
      </c>
      <c r="H84" s="10">
        <v>1</v>
      </c>
      <c r="I84" s="10">
        <v>1</v>
      </c>
      <c r="J84" s="11" t="s">
        <v>44</v>
      </c>
      <c r="K84" s="11" t="s">
        <v>44</v>
      </c>
      <c r="L84" s="11" t="s">
        <v>44</v>
      </c>
      <c r="M84" s="11" t="s">
        <v>44</v>
      </c>
    </row>
    <row r="85" spans="1:13" ht="13.5" customHeight="1">
      <c r="A85" s="44" t="s">
        <v>281</v>
      </c>
      <c r="B85" s="10">
        <v>18</v>
      </c>
      <c r="C85" s="10">
        <f t="shared" si="7"/>
        <v>18</v>
      </c>
      <c r="D85" s="10">
        <v>14</v>
      </c>
      <c r="E85" s="10">
        <v>4</v>
      </c>
      <c r="F85" s="10">
        <v>17</v>
      </c>
      <c r="G85" s="10">
        <f t="shared" si="6"/>
        <v>17</v>
      </c>
      <c r="H85" s="10">
        <v>14</v>
      </c>
      <c r="I85" s="10">
        <v>3</v>
      </c>
      <c r="J85" s="11">
        <f t="shared" si="8"/>
        <v>1</v>
      </c>
      <c r="K85" s="11">
        <f t="shared" si="9"/>
        <v>1</v>
      </c>
      <c r="L85" s="11" t="s">
        <v>44</v>
      </c>
      <c r="M85" s="11">
        <f t="shared" si="11"/>
        <v>1</v>
      </c>
    </row>
    <row r="86" spans="1:13" ht="13.5" customHeight="1">
      <c r="A86" s="44" t="s">
        <v>303</v>
      </c>
      <c r="B86" s="10">
        <v>1</v>
      </c>
      <c r="C86" s="10">
        <v>1</v>
      </c>
      <c r="D86" s="10">
        <v>1</v>
      </c>
      <c r="E86" s="10" t="s">
        <v>44</v>
      </c>
      <c r="F86" s="10" t="s">
        <v>44</v>
      </c>
      <c r="G86" s="10" t="e">
        <f t="shared" si="6"/>
        <v>#VALUE!</v>
      </c>
      <c r="H86" s="10" t="s">
        <v>44</v>
      </c>
      <c r="I86" s="10" t="s">
        <v>44</v>
      </c>
      <c r="J86" s="11">
        <v>1</v>
      </c>
      <c r="K86" s="11" t="e">
        <f t="shared" si="9"/>
        <v>#VALUE!</v>
      </c>
      <c r="L86" s="11">
        <v>1</v>
      </c>
      <c r="M86" s="11" t="s">
        <v>44</v>
      </c>
    </row>
    <row r="87" spans="1:13" ht="13.5" customHeight="1">
      <c r="A87" s="44" t="s">
        <v>183</v>
      </c>
      <c r="B87" s="10">
        <v>286</v>
      </c>
      <c r="C87" s="10">
        <f t="shared" si="7"/>
        <v>286</v>
      </c>
      <c r="D87" s="10">
        <v>177</v>
      </c>
      <c r="E87" s="10">
        <v>109</v>
      </c>
      <c r="F87" s="10">
        <v>238</v>
      </c>
      <c r="G87" s="10">
        <f t="shared" si="6"/>
        <v>238</v>
      </c>
      <c r="H87" s="10">
        <v>144</v>
      </c>
      <c r="I87" s="10">
        <v>94</v>
      </c>
      <c r="J87" s="11">
        <f t="shared" si="8"/>
        <v>48</v>
      </c>
      <c r="K87" s="11">
        <f t="shared" si="9"/>
        <v>48</v>
      </c>
      <c r="L87" s="11">
        <f t="shared" si="10"/>
        <v>33</v>
      </c>
      <c r="M87" s="11">
        <f t="shared" si="11"/>
        <v>15</v>
      </c>
    </row>
    <row r="88" spans="1:13" ht="13.5" customHeight="1">
      <c r="A88" s="44" t="s">
        <v>366</v>
      </c>
      <c r="B88" s="10">
        <v>3</v>
      </c>
      <c r="C88" s="10">
        <f t="shared" si="7"/>
        <v>3</v>
      </c>
      <c r="D88" s="10">
        <v>2</v>
      </c>
      <c r="E88" s="10">
        <v>1</v>
      </c>
      <c r="F88" s="10">
        <v>3</v>
      </c>
      <c r="G88" s="10">
        <f t="shared" si="6"/>
        <v>3</v>
      </c>
      <c r="H88" s="10">
        <v>2</v>
      </c>
      <c r="I88" s="10">
        <v>1</v>
      </c>
      <c r="J88" s="11" t="s">
        <v>44</v>
      </c>
      <c r="K88" s="11" t="s">
        <v>44</v>
      </c>
      <c r="L88" s="11" t="s">
        <v>44</v>
      </c>
      <c r="M88" s="11" t="s">
        <v>44</v>
      </c>
    </row>
    <row r="89" spans="1:13" ht="13.5" customHeight="1">
      <c r="A89" s="44" t="s">
        <v>184</v>
      </c>
      <c r="B89" s="10">
        <v>277</v>
      </c>
      <c r="C89" s="10">
        <f t="shared" si="7"/>
        <v>277</v>
      </c>
      <c r="D89" s="10">
        <v>140</v>
      </c>
      <c r="E89" s="10">
        <v>137</v>
      </c>
      <c r="F89" s="10">
        <v>231</v>
      </c>
      <c r="G89" s="10">
        <f t="shared" si="6"/>
        <v>231</v>
      </c>
      <c r="H89" s="10">
        <v>114</v>
      </c>
      <c r="I89" s="10">
        <v>117</v>
      </c>
      <c r="J89" s="11">
        <f t="shared" si="8"/>
        <v>46</v>
      </c>
      <c r="K89" s="11">
        <f t="shared" si="9"/>
        <v>46</v>
      </c>
      <c r="L89" s="11">
        <f t="shared" si="10"/>
        <v>26</v>
      </c>
      <c r="M89" s="11">
        <f t="shared" si="11"/>
        <v>20</v>
      </c>
    </row>
    <row r="90" spans="1:13" ht="13.5" customHeight="1">
      <c r="A90" s="44" t="s">
        <v>111</v>
      </c>
      <c r="B90" s="10">
        <v>33</v>
      </c>
      <c r="C90" s="10">
        <f t="shared" si="7"/>
        <v>33</v>
      </c>
      <c r="D90" s="10">
        <v>14</v>
      </c>
      <c r="E90" s="10">
        <v>19</v>
      </c>
      <c r="F90" s="10">
        <v>29</v>
      </c>
      <c r="G90" s="10">
        <f t="shared" si="6"/>
        <v>29</v>
      </c>
      <c r="H90" s="10">
        <v>14</v>
      </c>
      <c r="I90" s="10">
        <v>15</v>
      </c>
      <c r="J90" s="11">
        <f t="shared" si="8"/>
        <v>4</v>
      </c>
      <c r="K90" s="11">
        <f t="shared" si="9"/>
        <v>4</v>
      </c>
      <c r="L90" s="11">
        <f t="shared" si="10"/>
        <v>0</v>
      </c>
      <c r="M90" s="11">
        <f t="shared" si="11"/>
        <v>4</v>
      </c>
    </row>
    <row r="91" spans="1:13" ht="40.5" customHeight="1">
      <c r="A91" s="44" t="s">
        <v>367</v>
      </c>
      <c r="B91" s="10">
        <v>290108</v>
      </c>
      <c r="C91" s="10">
        <f t="shared" si="7"/>
        <v>290108</v>
      </c>
      <c r="D91" s="10">
        <v>146344</v>
      </c>
      <c r="E91" s="10">
        <v>143764</v>
      </c>
      <c r="F91" s="10">
        <v>240145</v>
      </c>
      <c r="G91" s="10">
        <f t="shared" si="6"/>
        <v>240145</v>
      </c>
      <c r="H91" s="10">
        <v>120767</v>
      </c>
      <c r="I91" s="10">
        <v>119378</v>
      </c>
      <c r="J91" s="11">
        <f t="shared" si="8"/>
        <v>49963</v>
      </c>
      <c r="K91" s="11">
        <f t="shared" si="9"/>
        <v>49963</v>
      </c>
      <c r="L91" s="11">
        <f t="shared" si="10"/>
        <v>25577</v>
      </c>
      <c r="M91" s="11">
        <f t="shared" si="11"/>
        <v>24386</v>
      </c>
    </row>
    <row r="92" spans="1:13" ht="13.5" customHeight="1">
      <c r="A92" s="47" t="s">
        <v>14</v>
      </c>
      <c r="B92" s="10">
        <v>60</v>
      </c>
      <c r="C92" s="10">
        <f t="shared" si="7"/>
        <v>60</v>
      </c>
      <c r="D92" s="10">
        <v>37</v>
      </c>
      <c r="E92" s="10">
        <v>23</v>
      </c>
      <c r="F92" s="10">
        <v>46</v>
      </c>
      <c r="G92" s="10">
        <f t="shared" si="6"/>
        <v>46</v>
      </c>
      <c r="H92" s="10">
        <v>27</v>
      </c>
      <c r="I92" s="10">
        <v>19</v>
      </c>
      <c r="J92" s="11">
        <f t="shared" si="8"/>
        <v>14</v>
      </c>
      <c r="K92" s="11">
        <f t="shared" si="9"/>
        <v>14</v>
      </c>
      <c r="L92" s="11">
        <f t="shared" si="10"/>
        <v>10</v>
      </c>
      <c r="M92" s="11">
        <f t="shared" si="11"/>
        <v>4</v>
      </c>
    </row>
    <row r="93" spans="1:13" ht="13.5" customHeight="1">
      <c r="A93" s="47" t="s">
        <v>338</v>
      </c>
      <c r="B93" s="10">
        <v>2</v>
      </c>
      <c r="C93" s="10">
        <f t="shared" si="7"/>
        <v>2</v>
      </c>
      <c r="D93" s="10">
        <v>1</v>
      </c>
      <c r="E93" s="10">
        <v>1</v>
      </c>
      <c r="F93" s="10">
        <v>2</v>
      </c>
      <c r="G93" s="10">
        <f t="shared" si="6"/>
        <v>2</v>
      </c>
      <c r="H93" s="10">
        <v>1</v>
      </c>
      <c r="I93" s="10">
        <v>1</v>
      </c>
      <c r="J93" s="11" t="s">
        <v>44</v>
      </c>
      <c r="K93" s="11" t="s">
        <v>44</v>
      </c>
      <c r="L93" s="11" t="s">
        <v>44</v>
      </c>
      <c r="M93" s="11" t="s">
        <v>44</v>
      </c>
    </row>
    <row r="94" spans="1:13" ht="13.5" customHeight="1">
      <c r="A94" s="44" t="s">
        <v>249</v>
      </c>
      <c r="B94" s="10">
        <v>16</v>
      </c>
      <c r="C94" s="10">
        <f t="shared" si="7"/>
        <v>16</v>
      </c>
      <c r="D94" s="10">
        <v>8</v>
      </c>
      <c r="E94" s="10">
        <v>8</v>
      </c>
      <c r="F94" s="10">
        <v>16</v>
      </c>
      <c r="G94" s="10">
        <f t="shared" si="6"/>
        <v>16</v>
      </c>
      <c r="H94" s="10">
        <v>8</v>
      </c>
      <c r="I94" s="10">
        <v>8</v>
      </c>
      <c r="J94" s="11" t="s">
        <v>44</v>
      </c>
      <c r="K94" s="11" t="s">
        <v>44</v>
      </c>
      <c r="L94" s="11" t="s">
        <v>44</v>
      </c>
      <c r="M94" s="11" t="s">
        <v>44</v>
      </c>
    </row>
    <row r="95" spans="1:13" ht="13.5" customHeight="1">
      <c r="A95" s="44" t="s">
        <v>368</v>
      </c>
      <c r="B95" s="10">
        <v>2</v>
      </c>
      <c r="C95" s="10">
        <f t="shared" si="7"/>
        <v>2</v>
      </c>
      <c r="D95" s="10">
        <v>1</v>
      </c>
      <c r="E95" s="10">
        <v>1</v>
      </c>
      <c r="F95" s="10">
        <v>2</v>
      </c>
      <c r="G95" s="10">
        <f t="shared" si="6"/>
        <v>2</v>
      </c>
      <c r="H95" s="10">
        <v>1</v>
      </c>
      <c r="I95" s="10">
        <v>1</v>
      </c>
      <c r="J95" s="11" t="s">
        <v>44</v>
      </c>
      <c r="K95" s="11" t="s">
        <v>44</v>
      </c>
      <c r="L95" s="11" t="s">
        <v>44</v>
      </c>
      <c r="M95" s="11" t="s">
        <v>44</v>
      </c>
    </row>
    <row r="96" spans="1:13" ht="13.5" customHeight="1">
      <c r="A96" s="44" t="s">
        <v>15</v>
      </c>
      <c r="B96" s="10">
        <v>3</v>
      </c>
      <c r="C96" s="10">
        <v>3</v>
      </c>
      <c r="D96" s="10">
        <v>3</v>
      </c>
      <c r="E96" s="10" t="s">
        <v>44</v>
      </c>
      <c r="F96" s="10">
        <v>3</v>
      </c>
      <c r="G96" s="10" t="e">
        <f t="shared" si="6"/>
        <v>#VALUE!</v>
      </c>
      <c r="H96" s="10">
        <v>3</v>
      </c>
      <c r="I96" s="10" t="s">
        <v>44</v>
      </c>
      <c r="J96" s="11" t="s">
        <v>44</v>
      </c>
      <c r="K96" s="11" t="s">
        <v>44</v>
      </c>
      <c r="L96" s="11" t="s">
        <v>44</v>
      </c>
      <c r="M96" s="11" t="s">
        <v>44</v>
      </c>
    </row>
    <row r="97" spans="1:13" ht="39.75" customHeight="1">
      <c r="A97" s="44" t="s">
        <v>369</v>
      </c>
      <c r="B97" s="10">
        <v>25</v>
      </c>
      <c r="C97" s="10">
        <f t="shared" si="7"/>
        <v>25</v>
      </c>
      <c r="D97" s="10">
        <v>19</v>
      </c>
      <c r="E97" s="10">
        <v>6</v>
      </c>
      <c r="F97" s="10">
        <v>25</v>
      </c>
      <c r="G97" s="10">
        <f t="shared" si="6"/>
        <v>25</v>
      </c>
      <c r="H97" s="10">
        <v>19</v>
      </c>
      <c r="I97" s="10">
        <v>6</v>
      </c>
      <c r="J97" s="11" t="s">
        <v>44</v>
      </c>
      <c r="K97" s="11" t="s">
        <v>44</v>
      </c>
      <c r="L97" s="11" t="s">
        <v>44</v>
      </c>
      <c r="M97" s="11" t="s">
        <v>44</v>
      </c>
    </row>
    <row r="98" spans="1:13" ht="13.5" customHeight="1">
      <c r="A98" s="44" t="s">
        <v>370</v>
      </c>
      <c r="B98" s="10">
        <v>141</v>
      </c>
      <c r="C98" s="10">
        <f t="shared" si="7"/>
        <v>141</v>
      </c>
      <c r="D98" s="10">
        <v>118</v>
      </c>
      <c r="E98" s="10">
        <v>23</v>
      </c>
      <c r="F98" s="10">
        <v>122</v>
      </c>
      <c r="G98" s="10">
        <f t="shared" si="6"/>
        <v>122</v>
      </c>
      <c r="H98" s="10">
        <v>102</v>
      </c>
      <c r="I98" s="10">
        <v>20</v>
      </c>
      <c r="J98" s="11">
        <f t="shared" si="8"/>
        <v>19</v>
      </c>
      <c r="K98" s="11">
        <f t="shared" si="9"/>
        <v>19</v>
      </c>
      <c r="L98" s="11">
        <f t="shared" si="10"/>
        <v>16</v>
      </c>
      <c r="M98" s="11">
        <f t="shared" si="11"/>
        <v>3</v>
      </c>
    </row>
    <row r="99" spans="1:13" ht="13.5" customHeight="1">
      <c r="A99" s="44" t="s">
        <v>188</v>
      </c>
      <c r="B99" s="10">
        <v>18</v>
      </c>
      <c r="C99" s="10">
        <f t="shared" si="7"/>
        <v>18</v>
      </c>
      <c r="D99" s="10">
        <v>14</v>
      </c>
      <c r="E99" s="10">
        <v>4</v>
      </c>
      <c r="F99" s="10">
        <v>16</v>
      </c>
      <c r="G99" s="10">
        <f t="shared" si="6"/>
        <v>16</v>
      </c>
      <c r="H99" s="10">
        <v>13</v>
      </c>
      <c r="I99" s="10">
        <v>3</v>
      </c>
      <c r="J99" s="11">
        <f t="shared" si="8"/>
        <v>2</v>
      </c>
      <c r="K99" s="11">
        <f t="shared" si="9"/>
        <v>2</v>
      </c>
      <c r="L99" s="11">
        <f t="shared" si="10"/>
        <v>1</v>
      </c>
      <c r="M99" s="11">
        <f t="shared" si="11"/>
        <v>1</v>
      </c>
    </row>
    <row r="100" spans="1:13" ht="13.5" customHeight="1">
      <c r="A100" s="44" t="s">
        <v>371</v>
      </c>
      <c r="B100" s="10">
        <v>3617</v>
      </c>
      <c r="C100" s="10">
        <f t="shared" si="7"/>
        <v>3617</v>
      </c>
      <c r="D100" s="10">
        <v>2066</v>
      </c>
      <c r="E100" s="10">
        <v>1551</v>
      </c>
      <c r="F100" s="10">
        <v>3042</v>
      </c>
      <c r="G100" s="10">
        <f t="shared" si="6"/>
        <v>3042</v>
      </c>
      <c r="H100" s="10">
        <v>1758</v>
      </c>
      <c r="I100" s="10">
        <v>1284</v>
      </c>
      <c r="J100" s="11">
        <f t="shared" si="8"/>
        <v>575</v>
      </c>
      <c r="K100" s="11">
        <f t="shared" si="9"/>
        <v>575</v>
      </c>
      <c r="L100" s="11">
        <f t="shared" si="10"/>
        <v>308</v>
      </c>
      <c r="M100" s="11">
        <f t="shared" si="11"/>
        <v>267</v>
      </c>
    </row>
    <row r="101" spans="1:13" ht="13.5" customHeight="1">
      <c r="A101" s="44" t="s">
        <v>339</v>
      </c>
      <c r="B101" s="10">
        <v>1</v>
      </c>
      <c r="C101" s="10">
        <v>1</v>
      </c>
      <c r="D101" s="10">
        <v>1</v>
      </c>
      <c r="E101" s="10" t="s">
        <v>44</v>
      </c>
      <c r="F101" s="10" t="s">
        <v>44</v>
      </c>
      <c r="G101" s="10" t="e">
        <f t="shared" si="6"/>
        <v>#VALUE!</v>
      </c>
      <c r="H101" s="10" t="s">
        <v>44</v>
      </c>
      <c r="I101" s="10" t="s">
        <v>44</v>
      </c>
      <c r="J101" s="11">
        <v>1</v>
      </c>
      <c r="K101" s="11" t="e">
        <f t="shared" si="9"/>
        <v>#VALUE!</v>
      </c>
      <c r="L101" s="11">
        <v>1</v>
      </c>
      <c r="M101" s="11" t="s">
        <v>44</v>
      </c>
    </row>
    <row r="102" spans="1:13" ht="13.5" customHeight="1">
      <c r="A102" s="44" t="s">
        <v>340</v>
      </c>
      <c r="B102" s="10">
        <v>1</v>
      </c>
      <c r="C102" s="10">
        <v>1</v>
      </c>
      <c r="D102" s="10" t="s">
        <v>44</v>
      </c>
      <c r="E102" s="10">
        <v>1</v>
      </c>
      <c r="F102" s="10" t="s">
        <v>44</v>
      </c>
      <c r="G102" s="10" t="e">
        <f t="shared" si="6"/>
        <v>#VALUE!</v>
      </c>
      <c r="H102" s="10" t="s">
        <v>44</v>
      </c>
      <c r="I102" s="10" t="s">
        <v>44</v>
      </c>
      <c r="J102" s="11">
        <v>1</v>
      </c>
      <c r="K102" s="11" t="e">
        <f t="shared" si="9"/>
        <v>#VALUE!</v>
      </c>
      <c r="L102" s="11" t="s">
        <v>44</v>
      </c>
      <c r="M102" s="11">
        <v>1</v>
      </c>
    </row>
    <row r="103" spans="1:13" ht="13.5" customHeight="1">
      <c r="A103" s="44" t="s">
        <v>223</v>
      </c>
      <c r="B103" s="10">
        <v>1</v>
      </c>
      <c r="C103" s="10">
        <v>1</v>
      </c>
      <c r="D103" s="10">
        <v>1</v>
      </c>
      <c r="E103" s="10" t="s">
        <v>44</v>
      </c>
      <c r="F103" s="10">
        <v>1</v>
      </c>
      <c r="G103" s="10" t="e">
        <f t="shared" si="6"/>
        <v>#VALUE!</v>
      </c>
      <c r="H103" s="10">
        <v>1</v>
      </c>
      <c r="I103" s="10" t="s">
        <v>44</v>
      </c>
      <c r="J103" s="10" t="s">
        <v>44</v>
      </c>
      <c r="K103" s="10" t="s">
        <v>44</v>
      </c>
      <c r="L103" s="10" t="s">
        <v>44</v>
      </c>
      <c r="M103" s="10" t="s">
        <v>44</v>
      </c>
    </row>
    <row r="104" spans="1:13" ht="13.5" customHeight="1">
      <c r="A104" s="44" t="s">
        <v>286</v>
      </c>
      <c r="B104" s="10">
        <v>21</v>
      </c>
      <c r="C104" s="10">
        <f t="shared" si="7"/>
        <v>21</v>
      </c>
      <c r="D104" s="10">
        <v>19</v>
      </c>
      <c r="E104" s="10">
        <v>2</v>
      </c>
      <c r="F104" s="10">
        <v>17</v>
      </c>
      <c r="G104" s="10">
        <f t="shared" si="6"/>
        <v>17</v>
      </c>
      <c r="H104" s="10">
        <v>15</v>
      </c>
      <c r="I104" s="10">
        <v>2</v>
      </c>
      <c r="J104" s="11">
        <f t="shared" si="8"/>
        <v>4</v>
      </c>
      <c r="K104" s="11">
        <f t="shared" si="9"/>
        <v>4</v>
      </c>
      <c r="L104" s="11">
        <f t="shared" si="10"/>
        <v>4</v>
      </c>
      <c r="M104" s="10" t="s">
        <v>44</v>
      </c>
    </row>
    <row r="105" spans="1:13" ht="13.5" customHeight="1">
      <c r="A105" s="44" t="s">
        <v>224</v>
      </c>
      <c r="B105" s="10">
        <v>6</v>
      </c>
      <c r="C105" s="10">
        <f t="shared" si="7"/>
        <v>6</v>
      </c>
      <c r="D105" s="10">
        <v>5</v>
      </c>
      <c r="E105" s="10">
        <v>1</v>
      </c>
      <c r="F105" s="10">
        <v>6</v>
      </c>
      <c r="G105" s="10">
        <f t="shared" si="6"/>
        <v>6</v>
      </c>
      <c r="H105" s="10">
        <v>5</v>
      </c>
      <c r="I105" s="10">
        <v>1</v>
      </c>
      <c r="J105" s="10" t="s">
        <v>44</v>
      </c>
      <c r="K105" s="10" t="s">
        <v>44</v>
      </c>
      <c r="L105" s="10" t="s">
        <v>44</v>
      </c>
      <c r="M105" s="10" t="s">
        <v>44</v>
      </c>
    </row>
    <row r="106" spans="1:13" ht="13.5" customHeight="1">
      <c r="A106" s="44" t="s">
        <v>250</v>
      </c>
      <c r="B106" s="10">
        <v>24</v>
      </c>
      <c r="C106" s="10">
        <f t="shared" si="7"/>
        <v>24</v>
      </c>
      <c r="D106" s="10">
        <v>15</v>
      </c>
      <c r="E106" s="10">
        <v>9</v>
      </c>
      <c r="F106" s="10">
        <v>21</v>
      </c>
      <c r="G106" s="10">
        <f t="shared" si="6"/>
        <v>21</v>
      </c>
      <c r="H106" s="10">
        <v>14</v>
      </c>
      <c r="I106" s="10">
        <v>7</v>
      </c>
      <c r="J106" s="11">
        <f t="shared" si="8"/>
        <v>3</v>
      </c>
      <c r="K106" s="11">
        <f t="shared" si="9"/>
        <v>3</v>
      </c>
      <c r="L106" s="11">
        <f t="shared" si="10"/>
        <v>1</v>
      </c>
      <c r="M106" s="11">
        <f t="shared" si="11"/>
        <v>2</v>
      </c>
    </row>
    <row r="107" spans="1:13" ht="13.5" customHeight="1">
      <c r="A107" s="44" t="s">
        <v>323</v>
      </c>
      <c r="B107" s="10">
        <v>2</v>
      </c>
      <c r="C107" s="10">
        <v>2</v>
      </c>
      <c r="D107" s="10">
        <v>2</v>
      </c>
      <c r="E107" s="10" t="s">
        <v>44</v>
      </c>
      <c r="F107" s="10">
        <v>2</v>
      </c>
      <c r="G107" s="10" t="e">
        <f t="shared" si="6"/>
        <v>#VALUE!</v>
      </c>
      <c r="H107" s="10">
        <v>2</v>
      </c>
      <c r="I107" s="10" t="s">
        <v>44</v>
      </c>
      <c r="J107" s="10" t="s">
        <v>44</v>
      </c>
      <c r="K107" s="10" t="s">
        <v>44</v>
      </c>
      <c r="L107" s="10" t="s">
        <v>44</v>
      </c>
      <c r="M107" s="10" t="s">
        <v>44</v>
      </c>
    </row>
    <row r="108" spans="1:13" ht="13.5" customHeight="1">
      <c r="A108" s="44" t="s">
        <v>372</v>
      </c>
      <c r="B108" s="10">
        <v>503</v>
      </c>
      <c r="C108" s="10">
        <f t="shared" si="7"/>
        <v>503</v>
      </c>
      <c r="D108" s="10">
        <v>213</v>
      </c>
      <c r="E108" s="10">
        <v>290</v>
      </c>
      <c r="F108" s="10">
        <v>369</v>
      </c>
      <c r="G108" s="10">
        <f t="shared" si="6"/>
        <v>369</v>
      </c>
      <c r="H108" s="10">
        <v>163</v>
      </c>
      <c r="I108" s="10">
        <v>206</v>
      </c>
      <c r="J108" s="11">
        <f t="shared" si="8"/>
        <v>134</v>
      </c>
      <c r="K108" s="11">
        <f t="shared" si="9"/>
        <v>134</v>
      </c>
      <c r="L108" s="11">
        <f t="shared" si="10"/>
        <v>50</v>
      </c>
      <c r="M108" s="11">
        <f t="shared" si="11"/>
        <v>84</v>
      </c>
    </row>
    <row r="109" spans="1:13" ht="13.5" customHeight="1">
      <c r="A109" s="44" t="s">
        <v>192</v>
      </c>
      <c r="B109" s="10">
        <v>16</v>
      </c>
      <c r="C109" s="10">
        <f t="shared" si="7"/>
        <v>16</v>
      </c>
      <c r="D109" s="10">
        <v>5</v>
      </c>
      <c r="E109" s="10">
        <v>11</v>
      </c>
      <c r="F109" s="10">
        <v>14</v>
      </c>
      <c r="G109" s="10">
        <f t="shared" si="6"/>
        <v>14</v>
      </c>
      <c r="H109" s="10">
        <v>4</v>
      </c>
      <c r="I109" s="10">
        <v>10</v>
      </c>
      <c r="J109" s="11">
        <f t="shared" si="8"/>
        <v>2</v>
      </c>
      <c r="K109" s="11">
        <f t="shared" si="9"/>
        <v>2</v>
      </c>
      <c r="L109" s="11">
        <f t="shared" si="10"/>
        <v>1</v>
      </c>
      <c r="M109" s="11">
        <f t="shared" si="11"/>
        <v>1</v>
      </c>
    </row>
    <row r="110" spans="1:13" ht="13.5" customHeight="1">
      <c r="A110" s="44" t="s">
        <v>226</v>
      </c>
      <c r="B110" s="10">
        <v>267</v>
      </c>
      <c r="C110" s="10">
        <f t="shared" si="7"/>
        <v>267</v>
      </c>
      <c r="D110" s="10">
        <v>190</v>
      </c>
      <c r="E110" s="10">
        <v>77</v>
      </c>
      <c r="F110" s="10">
        <v>230</v>
      </c>
      <c r="G110" s="10">
        <f t="shared" si="6"/>
        <v>230</v>
      </c>
      <c r="H110" s="10">
        <v>161</v>
      </c>
      <c r="I110" s="10">
        <v>69</v>
      </c>
      <c r="J110" s="11">
        <f t="shared" si="8"/>
        <v>37</v>
      </c>
      <c r="K110" s="11">
        <f t="shared" si="9"/>
        <v>37</v>
      </c>
      <c r="L110" s="11">
        <f t="shared" si="10"/>
        <v>29</v>
      </c>
      <c r="M110" s="11">
        <f t="shared" si="11"/>
        <v>8</v>
      </c>
    </row>
    <row r="111" spans="1:13" ht="13.5" customHeight="1">
      <c r="A111" s="44" t="s">
        <v>341</v>
      </c>
      <c r="B111" s="10">
        <v>15</v>
      </c>
      <c r="C111" s="10">
        <f t="shared" si="7"/>
        <v>15</v>
      </c>
      <c r="D111" s="10">
        <v>12</v>
      </c>
      <c r="E111" s="10">
        <v>3</v>
      </c>
      <c r="F111" s="10">
        <v>11</v>
      </c>
      <c r="G111" s="10">
        <f t="shared" si="6"/>
        <v>11</v>
      </c>
      <c r="H111" s="10">
        <v>8</v>
      </c>
      <c r="I111" s="10">
        <v>3</v>
      </c>
      <c r="J111" s="11">
        <f t="shared" si="8"/>
        <v>4</v>
      </c>
      <c r="K111" s="11">
        <f t="shared" si="9"/>
        <v>4</v>
      </c>
      <c r="L111" s="11">
        <f t="shared" si="10"/>
        <v>4</v>
      </c>
      <c r="M111" s="11">
        <f t="shared" si="11"/>
        <v>0</v>
      </c>
    </row>
    <row r="112" spans="1:13" ht="13.5" customHeight="1">
      <c r="A112" s="44" t="s">
        <v>195</v>
      </c>
      <c r="B112" s="10">
        <v>20870</v>
      </c>
      <c r="C112" s="10">
        <f t="shared" si="7"/>
        <v>20870</v>
      </c>
      <c r="D112" s="10">
        <v>11008</v>
      </c>
      <c r="E112" s="10">
        <v>9862</v>
      </c>
      <c r="F112" s="10">
        <v>17381</v>
      </c>
      <c r="G112" s="10">
        <f t="shared" si="6"/>
        <v>17381</v>
      </c>
      <c r="H112" s="10">
        <v>9116</v>
      </c>
      <c r="I112" s="10">
        <v>8265</v>
      </c>
      <c r="J112" s="11">
        <f t="shared" si="8"/>
        <v>3489</v>
      </c>
      <c r="K112" s="11">
        <f t="shared" si="9"/>
        <v>3489</v>
      </c>
      <c r="L112" s="11">
        <f t="shared" si="10"/>
        <v>1892</v>
      </c>
      <c r="M112" s="11">
        <f t="shared" si="11"/>
        <v>1597</v>
      </c>
    </row>
    <row r="113" spans="1:13" ht="25.5" customHeight="1">
      <c r="A113" s="44" t="s">
        <v>373</v>
      </c>
      <c r="B113" s="10">
        <v>15</v>
      </c>
      <c r="C113" s="10">
        <f t="shared" si="7"/>
        <v>15</v>
      </c>
      <c r="D113" s="10">
        <v>7</v>
      </c>
      <c r="E113" s="10">
        <v>8</v>
      </c>
      <c r="F113" s="10">
        <v>13</v>
      </c>
      <c r="G113" s="10">
        <f t="shared" si="6"/>
        <v>13</v>
      </c>
      <c r="H113" s="10">
        <v>7</v>
      </c>
      <c r="I113" s="10">
        <v>6</v>
      </c>
      <c r="J113" s="11">
        <f t="shared" si="8"/>
        <v>2</v>
      </c>
      <c r="K113" s="11">
        <f t="shared" si="9"/>
        <v>2</v>
      </c>
      <c r="L113" s="11" t="s">
        <v>44</v>
      </c>
      <c r="M113" s="11">
        <f t="shared" si="11"/>
        <v>2</v>
      </c>
    </row>
    <row r="114" spans="1:13" ht="13.5" customHeight="1">
      <c r="A114" s="44" t="s">
        <v>310</v>
      </c>
      <c r="B114" s="10">
        <v>25</v>
      </c>
      <c r="C114" s="10">
        <f t="shared" si="7"/>
        <v>25</v>
      </c>
      <c r="D114" s="10">
        <v>11</v>
      </c>
      <c r="E114" s="10">
        <v>14</v>
      </c>
      <c r="F114" s="10">
        <v>19</v>
      </c>
      <c r="G114" s="10">
        <f t="shared" si="6"/>
        <v>19</v>
      </c>
      <c r="H114" s="10">
        <v>9</v>
      </c>
      <c r="I114" s="10">
        <v>10</v>
      </c>
      <c r="J114" s="11">
        <f t="shared" si="8"/>
        <v>6</v>
      </c>
      <c r="K114" s="11">
        <f t="shared" si="9"/>
        <v>6</v>
      </c>
      <c r="L114" s="11">
        <f t="shared" si="10"/>
        <v>2</v>
      </c>
      <c r="M114" s="11">
        <f t="shared" si="11"/>
        <v>4</v>
      </c>
    </row>
    <row r="115" spans="1:13" ht="24.75" customHeight="1">
      <c r="A115" s="47" t="s">
        <v>324</v>
      </c>
      <c r="B115" s="10">
        <v>1</v>
      </c>
      <c r="C115" s="10">
        <v>1</v>
      </c>
      <c r="D115" s="10" t="s">
        <v>44</v>
      </c>
      <c r="E115" s="10">
        <v>1</v>
      </c>
      <c r="F115" s="10">
        <v>1</v>
      </c>
      <c r="G115" s="10" t="e">
        <f t="shared" si="6"/>
        <v>#VALUE!</v>
      </c>
      <c r="H115" s="10" t="s">
        <v>44</v>
      </c>
      <c r="I115" s="10">
        <v>1</v>
      </c>
      <c r="J115" s="11" t="s">
        <v>44</v>
      </c>
      <c r="K115" s="11" t="s">
        <v>44</v>
      </c>
      <c r="L115" s="11" t="s">
        <v>44</v>
      </c>
      <c r="M115" s="11" t="s">
        <v>44</v>
      </c>
    </row>
    <row r="116" spans="1:13" ht="13.5" customHeight="1">
      <c r="A116" s="44" t="s">
        <v>374</v>
      </c>
      <c r="B116" s="10">
        <v>47</v>
      </c>
      <c r="C116" s="10">
        <f t="shared" si="7"/>
        <v>47</v>
      </c>
      <c r="D116" s="10">
        <v>25</v>
      </c>
      <c r="E116" s="10">
        <v>22</v>
      </c>
      <c r="F116" s="10">
        <v>36</v>
      </c>
      <c r="G116" s="10">
        <f t="shared" si="6"/>
        <v>36</v>
      </c>
      <c r="H116" s="10">
        <v>21</v>
      </c>
      <c r="I116" s="10">
        <v>15</v>
      </c>
      <c r="J116" s="11">
        <f t="shared" si="8"/>
        <v>11</v>
      </c>
      <c r="K116" s="11">
        <f t="shared" si="9"/>
        <v>11</v>
      </c>
      <c r="L116" s="11">
        <f t="shared" si="10"/>
        <v>4</v>
      </c>
      <c r="M116" s="11">
        <f t="shared" si="11"/>
        <v>7</v>
      </c>
    </row>
    <row r="117" spans="1:13" ht="13.5" customHeight="1">
      <c r="A117" s="44" t="s">
        <v>342</v>
      </c>
      <c r="B117" s="10">
        <v>7</v>
      </c>
      <c r="C117" s="10">
        <f t="shared" si="7"/>
        <v>7</v>
      </c>
      <c r="D117" s="10">
        <v>4</v>
      </c>
      <c r="E117" s="10">
        <v>3</v>
      </c>
      <c r="F117" s="10">
        <v>7</v>
      </c>
      <c r="G117" s="10">
        <f t="shared" si="6"/>
        <v>7</v>
      </c>
      <c r="H117" s="10">
        <v>4</v>
      </c>
      <c r="I117" s="10">
        <v>3</v>
      </c>
      <c r="J117" s="11" t="s">
        <v>44</v>
      </c>
      <c r="K117" s="11" t="s">
        <v>44</v>
      </c>
      <c r="L117" s="11" t="s">
        <v>44</v>
      </c>
      <c r="M117" s="11" t="s">
        <v>44</v>
      </c>
    </row>
    <row r="118" spans="1:13" ht="13.5" customHeight="1">
      <c r="A118" s="44" t="s">
        <v>343</v>
      </c>
      <c r="B118" s="10">
        <v>1</v>
      </c>
      <c r="C118" s="10">
        <v>1</v>
      </c>
      <c r="D118" s="10">
        <v>1</v>
      </c>
      <c r="E118" s="10" t="s">
        <v>44</v>
      </c>
      <c r="F118" s="10">
        <v>1</v>
      </c>
      <c r="G118" s="10" t="e">
        <f t="shared" si="6"/>
        <v>#VALUE!</v>
      </c>
      <c r="H118" s="10">
        <v>1</v>
      </c>
      <c r="I118" s="10" t="s">
        <v>44</v>
      </c>
      <c r="J118" s="11" t="s">
        <v>44</v>
      </c>
      <c r="K118" s="11" t="s">
        <v>44</v>
      </c>
      <c r="L118" s="11" t="s">
        <v>44</v>
      </c>
      <c r="M118" s="11" t="s">
        <v>44</v>
      </c>
    </row>
    <row r="119" spans="1:13" ht="13.5" customHeight="1">
      <c r="A119" s="44" t="s">
        <v>200</v>
      </c>
      <c r="B119" s="10">
        <v>92</v>
      </c>
      <c r="C119" s="10">
        <f t="shared" si="7"/>
        <v>92</v>
      </c>
      <c r="D119" s="10">
        <v>54</v>
      </c>
      <c r="E119" s="10">
        <v>38</v>
      </c>
      <c r="F119" s="10">
        <v>82</v>
      </c>
      <c r="G119" s="10">
        <f t="shared" si="6"/>
        <v>82</v>
      </c>
      <c r="H119" s="10">
        <v>47</v>
      </c>
      <c r="I119" s="10">
        <v>35</v>
      </c>
      <c r="J119" s="11">
        <f t="shared" si="8"/>
        <v>10</v>
      </c>
      <c r="K119" s="11">
        <f t="shared" si="9"/>
        <v>10</v>
      </c>
      <c r="L119" s="11">
        <f t="shared" si="10"/>
        <v>7</v>
      </c>
      <c r="M119" s="11">
        <f t="shared" si="11"/>
        <v>3</v>
      </c>
    </row>
    <row r="120" spans="1:13" ht="13.5" customHeight="1">
      <c r="A120" s="44" t="s">
        <v>201</v>
      </c>
      <c r="B120" s="10">
        <v>33</v>
      </c>
      <c r="C120" s="10">
        <f t="shared" si="7"/>
        <v>33</v>
      </c>
      <c r="D120" s="10">
        <v>17</v>
      </c>
      <c r="E120" s="10">
        <v>16</v>
      </c>
      <c r="F120" s="10">
        <v>25</v>
      </c>
      <c r="G120" s="10">
        <f t="shared" si="6"/>
        <v>25</v>
      </c>
      <c r="H120" s="10">
        <v>13</v>
      </c>
      <c r="I120" s="10">
        <v>12</v>
      </c>
      <c r="J120" s="11">
        <f t="shared" si="8"/>
        <v>8</v>
      </c>
      <c r="K120" s="11">
        <f t="shared" si="9"/>
        <v>8</v>
      </c>
      <c r="L120" s="11">
        <f t="shared" si="10"/>
        <v>4</v>
      </c>
      <c r="M120" s="11">
        <f t="shared" si="11"/>
        <v>4</v>
      </c>
    </row>
    <row r="121" spans="1:13" ht="13.5" customHeight="1">
      <c r="A121" s="44" t="s">
        <v>344</v>
      </c>
      <c r="B121" s="10">
        <v>5</v>
      </c>
      <c r="C121" s="10">
        <f t="shared" si="7"/>
        <v>5</v>
      </c>
      <c r="D121" s="10">
        <v>4</v>
      </c>
      <c r="E121" s="10">
        <v>1</v>
      </c>
      <c r="F121" s="10">
        <v>5</v>
      </c>
      <c r="G121" s="10">
        <f t="shared" si="6"/>
        <v>5</v>
      </c>
      <c r="H121" s="10">
        <v>4</v>
      </c>
      <c r="I121" s="10">
        <v>1</v>
      </c>
      <c r="J121" s="11" t="s">
        <v>44</v>
      </c>
      <c r="K121" s="11" t="s">
        <v>44</v>
      </c>
      <c r="L121" s="11" t="s">
        <v>44</v>
      </c>
      <c r="M121" s="11" t="s">
        <v>44</v>
      </c>
    </row>
    <row r="122" spans="1:13" ht="13.5" customHeight="1">
      <c r="A122" s="44" t="s">
        <v>292</v>
      </c>
      <c r="B122" s="10">
        <v>147</v>
      </c>
      <c r="C122" s="10">
        <f t="shared" si="7"/>
        <v>147</v>
      </c>
      <c r="D122" s="10">
        <v>84</v>
      </c>
      <c r="E122" s="10">
        <v>63</v>
      </c>
      <c r="F122" s="10">
        <v>110</v>
      </c>
      <c r="G122" s="10">
        <f t="shared" si="6"/>
        <v>110</v>
      </c>
      <c r="H122" s="10">
        <v>62</v>
      </c>
      <c r="I122" s="10">
        <v>48</v>
      </c>
      <c r="J122" s="11">
        <f t="shared" si="8"/>
        <v>37</v>
      </c>
      <c r="K122" s="11">
        <f t="shared" si="9"/>
        <v>37</v>
      </c>
      <c r="L122" s="11">
        <f t="shared" si="10"/>
        <v>22</v>
      </c>
      <c r="M122" s="11">
        <f t="shared" si="11"/>
        <v>15</v>
      </c>
    </row>
    <row r="123" spans="1:13" ht="13.5" customHeight="1">
      <c r="A123" s="44" t="s">
        <v>284</v>
      </c>
      <c r="B123" s="10">
        <v>7</v>
      </c>
      <c r="C123" s="10">
        <f t="shared" si="7"/>
        <v>7</v>
      </c>
      <c r="D123" s="10">
        <v>1</v>
      </c>
      <c r="E123" s="10">
        <v>6</v>
      </c>
      <c r="F123" s="10">
        <v>4</v>
      </c>
      <c r="G123" s="10">
        <f t="shared" si="6"/>
        <v>4</v>
      </c>
      <c r="H123" s="10">
        <v>1</v>
      </c>
      <c r="I123" s="10">
        <v>3</v>
      </c>
      <c r="J123" s="11">
        <f t="shared" si="8"/>
        <v>3</v>
      </c>
      <c r="K123" s="11">
        <f t="shared" si="9"/>
        <v>3</v>
      </c>
      <c r="L123" s="11">
        <f t="shared" si="10"/>
        <v>0</v>
      </c>
      <c r="M123" s="11">
        <f t="shared" si="11"/>
        <v>3</v>
      </c>
    </row>
    <row r="124" spans="1:13" ht="13.5" customHeight="1">
      <c r="A124" s="44" t="s">
        <v>203</v>
      </c>
      <c r="B124" s="10">
        <v>1292</v>
      </c>
      <c r="C124" s="10">
        <f t="shared" si="7"/>
        <v>1292</v>
      </c>
      <c r="D124" s="10">
        <v>714</v>
      </c>
      <c r="E124" s="10">
        <v>578</v>
      </c>
      <c r="F124" s="10">
        <v>1078</v>
      </c>
      <c r="G124" s="10">
        <f t="shared" si="6"/>
        <v>1078</v>
      </c>
      <c r="H124" s="10">
        <v>612</v>
      </c>
      <c r="I124" s="10">
        <v>466</v>
      </c>
      <c r="J124" s="11">
        <f t="shared" si="8"/>
        <v>214</v>
      </c>
      <c r="K124" s="11">
        <f t="shared" si="9"/>
        <v>214</v>
      </c>
      <c r="L124" s="11">
        <f t="shared" si="10"/>
        <v>102</v>
      </c>
      <c r="M124" s="11">
        <f t="shared" si="11"/>
        <v>112</v>
      </c>
    </row>
    <row r="125" spans="1:13" ht="13.5" customHeight="1">
      <c r="A125" s="44" t="s">
        <v>204</v>
      </c>
      <c r="B125" s="10">
        <v>1487</v>
      </c>
      <c r="C125" s="10">
        <f t="shared" si="7"/>
        <v>1487</v>
      </c>
      <c r="D125" s="10">
        <v>686</v>
      </c>
      <c r="E125" s="10">
        <v>801</v>
      </c>
      <c r="F125" s="10">
        <v>100</v>
      </c>
      <c r="G125" s="10">
        <f t="shared" si="6"/>
        <v>100</v>
      </c>
      <c r="H125" s="10">
        <v>35</v>
      </c>
      <c r="I125" s="10">
        <v>65</v>
      </c>
      <c r="J125" s="11">
        <f t="shared" si="8"/>
        <v>1387</v>
      </c>
      <c r="K125" s="11">
        <f t="shared" si="9"/>
        <v>1387</v>
      </c>
      <c r="L125" s="11">
        <f t="shared" si="10"/>
        <v>651</v>
      </c>
      <c r="M125" s="11">
        <f t="shared" si="11"/>
        <v>736</v>
      </c>
    </row>
    <row r="126" spans="1:13" ht="13.5" customHeight="1">
      <c r="A126" s="44" t="s">
        <v>345</v>
      </c>
      <c r="B126" s="10">
        <v>6</v>
      </c>
      <c r="C126" s="10">
        <f t="shared" si="7"/>
        <v>6</v>
      </c>
      <c r="D126" s="10">
        <v>4</v>
      </c>
      <c r="E126" s="10">
        <v>2</v>
      </c>
      <c r="F126" s="10">
        <v>6</v>
      </c>
      <c r="G126" s="10">
        <f t="shared" si="6"/>
        <v>6</v>
      </c>
      <c r="H126" s="10">
        <v>4</v>
      </c>
      <c r="I126" s="10">
        <v>2</v>
      </c>
      <c r="J126" s="11" t="s">
        <v>44</v>
      </c>
      <c r="K126" s="11" t="s">
        <v>44</v>
      </c>
      <c r="L126" s="11" t="s">
        <v>44</v>
      </c>
      <c r="M126" s="11" t="s">
        <v>44</v>
      </c>
    </row>
    <row r="127" spans="1:13" ht="13.5" customHeight="1">
      <c r="A127" s="44" t="s">
        <v>205</v>
      </c>
      <c r="B127" s="10">
        <v>15</v>
      </c>
      <c r="C127" s="10">
        <f t="shared" si="7"/>
        <v>15</v>
      </c>
      <c r="D127" s="10">
        <v>7</v>
      </c>
      <c r="E127" s="10">
        <v>8</v>
      </c>
      <c r="F127" s="10">
        <v>10</v>
      </c>
      <c r="G127" s="10">
        <f t="shared" si="6"/>
        <v>10</v>
      </c>
      <c r="H127" s="10">
        <v>5</v>
      </c>
      <c r="I127" s="10">
        <v>5</v>
      </c>
      <c r="J127" s="11">
        <f t="shared" si="8"/>
        <v>5</v>
      </c>
      <c r="K127" s="11">
        <f t="shared" si="9"/>
        <v>5</v>
      </c>
      <c r="L127" s="11">
        <f t="shared" si="10"/>
        <v>2</v>
      </c>
      <c r="M127" s="11">
        <f t="shared" si="11"/>
        <v>3</v>
      </c>
    </row>
    <row r="128" spans="1:13" ht="13.5" customHeight="1">
      <c r="A128" s="44" t="s">
        <v>346</v>
      </c>
      <c r="B128" s="10">
        <v>1779</v>
      </c>
      <c r="C128" s="10">
        <f t="shared" si="7"/>
        <v>1779</v>
      </c>
      <c r="D128" s="10">
        <v>832</v>
      </c>
      <c r="E128" s="10">
        <v>947</v>
      </c>
      <c r="F128" s="10">
        <v>277</v>
      </c>
      <c r="G128" s="10">
        <f t="shared" si="6"/>
        <v>277</v>
      </c>
      <c r="H128" s="10">
        <v>116</v>
      </c>
      <c r="I128" s="10">
        <v>161</v>
      </c>
      <c r="J128" s="11">
        <f t="shared" si="8"/>
        <v>1502</v>
      </c>
      <c r="K128" s="11">
        <f t="shared" si="9"/>
        <v>1502</v>
      </c>
      <c r="L128" s="11">
        <f t="shared" si="10"/>
        <v>716</v>
      </c>
      <c r="M128" s="11">
        <f t="shared" si="11"/>
        <v>786</v>
      </c>
    </row>
    <row r="129" spans="1:13" ht="13.5" customHeight="1">
      <c r="A129" s="44" t="s">
        <v>259</v>
      </c>
      <c r="B129" s="10">
        <v>19</v>
      </c>
      <c r="C129" s="10">
        <f t="shared" si="7"/>
        <v>19</v>
      </c>
      <c r="D129" s="10">
        <v>8</v>
      </c>
      <c r="E129" s="10">
        <v>11</v>
      </c>
      <c r="F129" s="10">
        <v>15</v>
      </c>
      <c r="G129" s="10">
        <f t="shared" si="6"/>
        <v>15</v>
      </c>
      <c r="H129" s="10">
        <v>6</v>
      </c>
      <c r="I129" s="10">
        <v>9</v>
      </c>
      <c r="J129" s="11">
        <f t="shared" si="8"/>
        <v>4</v>
      </c>
      <c r="K129" s="11">
        <f t="shared" si="9"/>
        <v>4</v>
      </c>
      <c r="L129" s="11">
        <f t="shared" si="10"/>
        <v>2</v>
      </c>
      <c r="M129" s="11">
        <f t="shared" si="11"/>
        <v>2</v>
      </c>
    </row>
    <row r="130" spans="1:13" ht="13.5" customHeight="1">
      <c r="A130" s="44" t="s">
        <v>208</v>
      </c>
      <c r="B130" s="10">
        <v>85</v>
      </c>
      <c r="C130" s="10">
        <f t="shared" si="7"/>
        <v>85</v>
      </c>
      <c r="D130" s="10">
        <v>49</v>
      </c>
      <c r="E130" s="10">
        <v>36</v>
      </c>
      <c r="F130" s="10">
        <v>76</v>
      </c>
      <c r="G130" s="10">
        <f t="shared" si="6"/>
        <v>76</v>
      </c>
      <c r="H130" s="10">
        <v>44</v>
      </c>
      <c r="I130" s="10">
        <v>32</v>
      </c>
      <c r="J130" s="11">
        <f t="shared" si="8"/>
        <v>9</v>
      </c>
      <c r="K130" s="11">
        <f t="shared" si="9"/>
        <v>9</v>
      </c>
      <c r="L130" s="11">
        <f t="shared" si="10"/>
        <v>5</v>
      </c>
      <c r="M130" s="11">
        <f t="shared" si="11"/>
        <v>4</v>
      </c>
    </row>
    <row r="131" spans="1:13" ht="13.5" customHeight="1">
      <c r="A131" s="44" t="s">
        <v>325</v>
      </c>
      <c r="B131" s="10">
        <v>1</v>
      </c>
      <c r="C131" s="10">
        <v>1</v>
      </c>
      <c r="D131" s="10" t="s">
        <v>44</v>
      </c>
      <c r="E131" s="10">
        <v>1</v>
      </c>
      <c r="F131" s="10">
        <v>1</v>
      </c>
      <c r="G131" s="10" t="e">
        <f t="shared" si="6"/>
        <v>#VALUE!</v>
      </c>
      <c r="H131" s="10" t="s">
        <v>44</v>
      </c>
      <c r="I131" s="10">
        <v>1</v>
      </c>
      <c r="J131" s="11" t="s">
        <v>44</v>
      </c>
      <c r="K131" s="11" t="s">
        <v>44</v>
      </c>
      <c r="L131" s="11" t="s">
        <v>44</v>
      </c>
      <c r="M131" s="11" t="s">
        <v>44</v>
      </c>
    </row>
    <row r="132" spans="1:13" ht="13.5" customHeight="1">
      <c r="A132" s="44" t="s">
        <v>146</v>
      </c>
      <c r="B132" s="10">
        <v>92</v>
      </c>
      <c r="C132" s="10">
        <f t="shared" si="7"/>
        <v>92</v>
      </c>
      <c r="D132" s="10">
        <v>68</v>
      </c>
      <c r="E132" s="10">
        <v>24</v>
      </c>
      <c r="F132" s="10">
        <v>75</v>
      </c>
      <c r="G132" s="10">
        <f t="shared" si="6"/>
        <v>75</v>
      </c>
      <c r="H132" s="10">
        <v>61</v>
      </c>
      <c r="I132" s="10">
        <v>14</v>
      </c>
      <c r="J132" s="11">
        <f t="shared" si="8"/>
        <v>17</v>
      </c>
      <c r="K132" s="11">
        <f t="shared" si="9"/>
        <v>17</v>
      </c>
      <c r="L132" s="11">
        <f t="shared" si="10"/>
        <v>7</v>
      </c>
      <c r="M132" s="11">
        <f t="shared" si="11"/>
        <v>10</v>
      </c>
    </row>
    <row r="133" spans="1:13" ht="13.5" customHeight="1">
      <c r="A133" s="44" t="s">
        <v>262</v>
      </c>
      <c r="B133" s="10">
        <v>6</v>
      </c>
      <c r="C133" s="10">
        <f t="shared" si="7"/>
        <v>6</v>
      </c>
      <c r="D133" s="10">
        <v>5</v>
      </c>
      <c r="E133" s="10">
        <v>1</v>
      </c>
      <c r="F133" s="10">
        <v>5</v>
      </c>
      <c r="G133" s="10">
        <f t="shared" si="6"/>
        <v>5</v>
      </c>
      <c r="H133" s="10">
        <v>4</v>
      </c>
      <c r="I133" s="10">
        <v>1</v>
      </c>
      <c r="J133" s="11">
        <f t="shared" si="8"/>
        <v>1</v>
      </c>
      <c r="K133" s="11">
        <f t="shared" si="9"/>
        <v>1</v>
      </c>
      <c r="L133" s="11">
        <f t="shared" si="10"/>
        <v>1</v>
      </c>
      <c r="M133" s="11" t="s">
        <v>44</v>
      </c>
    </row>
    <row r="134" spans="1:13" ht="38.25" customHeight="1">
      <c r="A134" s="44" t="s">
        <v>16</v>
      </c>
      <c r="B134" s="10">
        <v>86</v>
      </c>
      <c r="C134" s="10">
        <f t="shared" si="7"/>
        <v>86</v>
      </c>
      <c r="D134" s="10">
        <v>64</v>
      </c>
      <c r="E134" s="10">
        <v>22</v>
      </c>
      <c r="F134" s="10">
        <v>75</v>
      </c>
      <c r="G134" s="10">
        <f t="shared" si="6"/>
        <v>75</v>
      </c>
      <c r="H134" s="10">
        <v>57</v>
      </c>
      <c r="I134" s="10">
        <v>18</v>
      </c>
      <c r="J134" s="11">
        <f t="shared" si="8"/>
        <v>11</v>
      </c>
      <c r="K134" s="11">
        <f t="shared" si="9"/>
        <v>11</v>
      </c>
      <c r="L134" s="11">
        <f t="shared" si="10"/>
        <v>7</v>
      </c>
      <c r="M134" s="11">
        <f t="shared" si="11"/>
        <v>4</v>
      </c>
    </row>
    <row r="135" spans="1:13" ht="38.25">
      <c r="A135" s="44" t="s">
        <v>17</v>
      </c>
      <c r="B135" s="11">
        <v>11602</v>
      </c>
      <c r="C135" s="28">
        <f>D135+E135</f>
        <v>11602</v>
      </c>
      <c r="D135" s="10">
        <v>6062</v>
      </c>
      <c r="E135" s="11">
        <v>5540</v>
      </c>
      <c r="F135" s="11">
        <v>11575</v>
      </c>
      <c r="G135" s="28">
        <f>H135+I135</f>
        <v>11575</v>
      </c>
      <c r="H135" s="10">
        <v>6045</v>
      </c>
      <c r="I135" s="11">
        <v>5530</v>
      </c>
      <c r="J135" s="11">
        <f>B135-F135</f>
        <v>27</v>
      </c>
      <c r="K135" s="28">
        <f>C135-G135</f>
        <v>27</v>
      </c>
      <c r="L135" s="10">
        <f>D135-H135</f>
        <v>17</v>
      </c>
      <c r="M135" s="11">
        <f>E135-I135</f>
        <v>10</v>
      </c>
    </row>
    <row r="136" spans="2:13" ht="12.75" hidden="1">
      <c r="B136" s="8">
        <f>B7+B8+B9+B12+B13+B14+B15+B16+B17+B18+B19+B20+B21+B22+B23+B24+B25+B26+B27+B28+B29+B30+B31+B33+B37+B39+B40+B41+B42+B43+B44+B45+B46+B47+B48+B49+B50+B51+B52+B53+B54+B55+B56+B57+B58+B59+B60+B61+B62+B63+B64+B65+B66+B67+B69+B70+B71+B72+B74+B75+B76+B79+B80+B81+B82+B83+B84+B85+B86+B87+B88+B89+B90+B91+B94+B95+B96+B97+B98+B99+B100+B101+B102+B103+B104+B105+B106+B107+B108+B109+B110+B111+B112+B113+B114+B116+B117+B118+B119+B120+B121+B122+B123+B124+B125+B126+B127+B128+B129+B130+B131+B132+B133+B134+B135</f>
        <v>358801</v>
      </c>
      <c r="C136" s="8">
        <f>C7+C8+C9+C12+C13+C14+C15+C16+C17+C18+C19+C20+C21+C22+C23+C24+C25+C26+C27+C28+C29+C30+C31+C33+C37+C39+C40+C41+C42+C43+C44+C45+C46+C47+C48+C49+C50+C51+C52+C53+C54+C55+C56+C57+C58+C59+C60+C61+C62+C63+C64+C65+C66+C67+C69+C70+C71+C72+C74+C75+C76+C79+C80+C81+C82+C83+C84+C85+C86+C87+C88+C89+C90+C91+C94+C95+C96+C97+C98+C99+C100+C101+C102+C103+C104+C105+C106+C107+C108+C109+C110+C111+C112+C113+C114+C116+C117+C118+C119+C120+C121+C122+C123+C124+C125+C126+C127+C128+C129+C130+C131+C132+C133+C134+C135</f>
        <v>358801</v>
      </c>
      <c r="D136" s="8" t="e">
        <f>D7+D8+D9+D12+D13+D14+D15+D16+D17+D18+D19+D20+D21+D22+D23+D24+D25+D26+D27+D28+D29+D30+D31+D33+D37+D39+D40+D41+D42+D43+D44+D45+D46+D47+D48+D49+D50+D51+D52+D53+D54+D55+D56+D57+D58+D59+D60+D61+D62+D63+D64+D65+D66+D67+D69+D70+D71+D72+D74+D75+D76+D79+D80+D81+D82+D83+D84+D85+D86+D87+D88+D89+D90+D91+D94+D95+D96+D97+D98+D99+D100+D101+D102+D103+D104+D105+D106+D107+D108+D109+D110+D111+D112+D113+D114+D116+D117+D118+D119+D120+D121+D122+D123+D124+D125+D126+D127+D128+D129+D130+D131+D132+D133+D134+D135</f>
        <v>#VALUE!</v>
      </c>
      <c r="E136" s="8" t="e">
        <f>E7+E8+E9+E12+E13+E14+E15+E16+E17+E18+E19+E20+E21+E22+E23+E24+E25+E26+E27+E28+E29+E30+E31+E33+E37+E39+E40+E41+E42+E43+E44+E45+E46+E47+E48+E49+E50+E51+E52+E53+E54+E55+E56+E57+E58+E59+E60+E61+E62+E63+E64+E65+E66+E67+E69+E70+E71+E72+E74+E75+E76+E79+E80+E81+E82+E83+E84+E85+E86+E87+E88+E89+E90+E91+E94+E95+E96+E97+E98+E99+E100+E101+E102+E103+E104+E105+E106+E107+E108+E109+E110+E111+E112+E113+E114+E116+E117+E118+E119+E120+E121+E122+E123+E124+E125+E126+E127+E128+E129+E130+E131+E132+E133+E134+E135</f>
        <v>#VALUE!</v>
      </c>
      <c r="F136" s="19" t="e">
        <f>F7+F8+F9+F12+F13+F14+F15+F16+F17+F18+F19+F20+F21+F22+F23+F24+F25+F26+F27+F28+F29+F30+F31+F33+F37+F39+F40+F41+F42+F43+F44+F45+F46+F47+F48+F49+F50+F51+F52+F53+F54+F55+F56+F57+F58+F59+F60+F61+F62+F63+F64+F65+F66+F67+F69+F70+F71+F72+F74+F75+F76+F79+F80+F81+F82+F83+F84+F85+F86+F87+F88+F89+F90+F91+F94+F95+F96+F97+F98+F99+F100+F101+F102+F103+F104+F105+F106+F107+F108+F109+F110+F111+F112+F113+F114+F116+F117+F118+F119+F120+F121+F122+F123+F124+F125+F126+F127+F128+F129+F130+F131+F132+F133+F134+F135</f>
        <v>#VALUE!</v>
      </c>
      <c r="G136" s="19" t="e">
        <f>G7+G8+G9+G12+G13+G14+G15+G16+G17+G18+G19+G20+G21+G22+G23+G24+G25+G26+G27+G28+G29+G30+G31+G33+G37+G39+G40+G41+G42+G43+G44+G45+G46+G47+G48+G49+G50+G51+G52+G53+G54+G55+G56+G57+G58+G59+G60+G61+G62+G63+G64+G65+G66+G67+G69+G70+G71+G72+G74+G75+G76+G79+G80+G81+G82+G83+G84+G85+G86+G87+G88+G89+G90+G91+G94+G95+G96+G97+G98+G99+G100+G101+G102+G103+G104+G105+G106+G107+G108+G109+G110+G111+G112+G113+G114+G116+G117+G118+G119+G120+G121+G122+G123+G124+G125+G126+G127+G128+G129+G130+G131+G132+G133+G134+G135</f>
        <v>#VALUE!</v>
      </c>
      <c r="H136" s="19" t="e">
        <f>H7+H8+H9+H12+H13+H14+H15+H16+H17+H18+H19+H20+H21+H22+H23+H24+H25+H26+H27+H28+H29+H30+H31+H33+H37+H39+H40+H41+H42+H43+H44+H45+H46+H47+H48+H49+H50+H51+H52+H53+H54+H55+H56+H57+H58+H59+H60+H61+H62+H63+H64+H65+H66+H67+H69+H70+H71+H72+H74+H75+H76+H79+H80+H81+H82+H83+H84+H85+H86+H87+H88+H89+H90+H91+H94+H95+H96+H97+H98+H99+H100+H101+H102+H103+H104+H105+H106+H107+H108+H109+H110+H111+H112+H113+H114+H116+H117+H118+H119+H120+H121+H122+H123+H124+H125+H126+H127+H128+H129+H130+H131+H132+H133+H134+H135</f>
        <v>#VALUE!</v>
      </c>
      <c r="I136" s="19"/>
      <c r="J136" s="19"/>
      <c r="K136" s="19"/>
      <c r="L136" s="19"/>
      <c r="M136" s="21"/>
    </row>
    <row r="137" spans="2:13" ht="12.75" hidden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2:1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2:1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</sheetData>
  <mergeCells count="7">
    <mergeCell ref="A1:M1"/>
    <mergeCell ref="A2:M2"/>
    <mergeCell ref="A4:A5"/>
    <mergeCell ref="B4:E4"/>
    <mergeCell ref="F4:I4"/>
    <mergeCell ref="J4:M4"/>
    <mergeCell ref="J3:M3"/>
  </mergeCells>
  <printOptions horizontalCentered="1"/>
  <pageMargins left="0.3937007874015748" right="0.1968503937007874" top="0.5905511811023623" bottom="0.3937007874015748" header="0.1968503937007874" footer="0"/>
  <pageSetup fitToHeight="10" horizontalDpi="600" verticalDpi="600" orientation="portrait" paperSize="9" scale="85" r:id="rId1"/>
  <headerFooter alignWithMargins="0">
    <oddHeader>&amp;C&amp;"Times New Roman,полужирный курсив"&amp;16&amp;UИтоги Всероссийской переписи населения  2002 года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C7" sqref="C7"/>
    </sheetView>
  </sheetViews>
  <sheetFormatPr defaultColWidth="9.00390625" defaultRowHeight="12.75"/>
  <cols>
    <col min="1" max="1" width="19.75390625" style="0" customWidth="1"/>
  </cols>
  <sheetData>
    <row r="1" spans="1:13" ht="12.75">
      <c r="A1" s="70"/>
      <c r="B1" s="75" t="s">
        <v>0</v>
      </c>
      <c r="C1" s="76"/>
      <c r="D1" s="76"/>
      <c r="E1" s="77"/>
      <c r="F1" s="75" t="s">
        <v>1</v>
      </c>
      <c r="G1" s="76"/>
      <c r="H1" s="76"/>
      <c r="I1" s="77"/>
      <c r="J1" s="75" t="s">
        <v>2</v>
      </c>
      <c r="K1" s="76"/>
      <c r="L1" s="76"/>
      <c r="M1" s="77"/>
    </row>
    <row r="2" spans="1:13" ht="36">
      <c r="A2" s="71"/>
      <c r="B2" s="2" t="s">
        <v>3</v>
      </c>
      <c r="C2" s="2" t="s">
        <v>18</v>
      </c>
      <c r="D2" s="2" t="s">
        <v>4</v>
      </c>
      <c r="E2" s="2" t="s">
        <v>5</v>
      </c>
      <c r="F2" s="2" t="s">
        <v>3</v>
      </c>
      <c r="G2" s="2" t="s">
        <v>18</v>
      </c>
      <c r="H2" s="2" t="s">
        <v>4</v>
      </c>
      <c r="I2" s="2" t="s">
        <v>5</v>
      </c>
      <c r="J2" s="3" t="s">
        <v>3</v>
      </c>
      <c r="K2" s="2" t="s">
        <v>18</v>
      </c>
      <c r="L2" s="3" t="s">
        <v>4</v>
      </c>
      <c r="M2" s="3" t="s">
        <v>5</v>
      </c>
    </row>
    <row r="3" spans="1:13" ht="33" customHeight="1">
      <c r="A3" s="4" t="s">
        <v>20</v>
      </c>
      <c r="B3" s="16">
        <v>333644</v>
      </c>
      <c r="C3" s="16">
        <f>D3+E3</f>
        <v>333644</v>
      </c>
      <c r="D3" s="16">
        <v>169933</v>
      </c>
      <c r="E3" s="16">
        <f>B3-D3</f>
        <v>163711</v>
      </c>
      <c r="F3" s="16">
        <v>284294</v>
      </c>
      <c r="G3" s="16">
        <f>H3+I3</f>
        <v>284294</v>
      </c>
      <c r="H3" s="16">
        <v>144822</v>
      </c>
      <c r="I3" s="16">
        <f>F3-H3</f>
        <v>139472</v>
      </c>
      <c r="J3" s="18">
        <f>B3-F3</f>
        <v>49350</v>
      </c>
      <c r="K3" s="18">
        <f>L3+M3</f>
        <v>49350</v>
      </c>
      <c r="L3" s="18">
        <f>D3-H3</f>
        <v>25111</v>
      </c>
      <c r="M3" s="18">
        <f>E3-I3</f>
        <v>24239</v>
      </c>
    </row>
    <row r="4" spans="1:13" ht="38.25">
      <c r="A4" s="15" t="s">
        <v>53</v>
      </c>
      <c r="B4" s="6">
        <v>17</v>
      </c>
      <c r="C4" s="6">
        <f aca="true" t="shared" si="0" ref="C4:C67">D4+E4</f>
        <v>17</v>
      </c>
      <c r="D4" s="6">
        <v>10</v>
      </c>
      <c r="E4" s="6">
        <f aca="true" t="shared" si="1" ref="E4:E67">B4-D4</f>
        <v>7</v>
      </c>
      <c r="F4" s="6">
        <v>11</v>
      </c>
      <c r="G4" s="6">
        <f aca="true" t="shared" si="2" ref="G4:G67">H4+I4</f>
        <v>11</v>
      </c>
      <c r="H4" s="6">
        <v>7</v>
      </c>
      <c r="I4" s="6">
        <f aca="true" t="shared" si="3" ref="I4:I67">F4-H4</f>
        <v>4</v>
      </c>
      <c r="J4" s="7">
        <f aca="true" t="shared" si="4" ref="J4:J67">B4-F4</f>
        <v>6</v>
      </c>
      <c r="K4" s="7">
        <f aca="true" t="shared" si="5" ref="K4:K67">L4+M4</f>
        <v>6</v>
      </c>
      <c r="L4" s="7">
        <f aca="true" t="shared" si="6" ref="L4:L67">D4-H4</f>
        <v>3</v>
      </c>
      <c r="M4" s="7">
        <f aca="true" t="shared" si="7" ref="M4:M67">E4-I4</f>
        <v>3</v>
      </c>
    </row>
    <row r="5" spans="1:13" ht="25.5">
      <c r="A5" s="15" t="s">
        <v>54</v>
      </c>
      <c r="B5" s="6">
        <v>19</v>
      </c>
      <c r="C5" s="6">
        <f t="shared" si="0"/>
        <v>19</v>
      </c>
      <c r="D5" s="6">
        <v>16</v>
      </c>
      <c r="E5" s="6">
        <f t="shared" si="1"/>
        <v>3</v>
      </c>
      <c r="F5" s="6">
        <v>18</v>
      </c>
      <c r="G5" s="6">
        <f t="shared" si="2"/>
        <v>18</v>
      </c>
      <c r="H5" s="6">
        <v>15</v>
      </c>
      <c r="I5" s="6">
        <f t="shared" si="3"/>
        <v>3</v>
      </c>
      <c r="J5" s="7">
        <f t="shared" si="4"/>
        <v>1</v>
      </c>
      <c r="K5" s="7">
        <f t="shared" si="5"/>
        <v>1</v>
      </c>
      <c r="L5" s="7">
        <f t="shared" si="6"/>
        <v>1</v>
      </c>
      <c r="M5" s="7">
        <f t="shared" si="7"/>
        <v>0</v>
      </c>
    </row>
    <row r="6" spans="1:13" ht="25.5">
      <c r="A6" s="15" t="s">
        <v>55</v>
      </c>
      <c r="B6" s="6">
        <v>128</v>
      </c>
      <c r="C6" s="6">
        <f t="shared" si="0"/>
        <v>128</v>
      </c>
      <c r="D6" s="6">
        <v>105</v>
      </c>
      <c r="E6" s="6">
        <f t="shared" si="1"/>
        <v>23</v>
      </c>
      <c r="F6" s="6">
        <v>115</v>
      </c>
      <c r="G6" s="6">
        <f t="shared" si="2"/>
        <v>115</v>
      </c>
      <c r="H6" s="6">
        <v>94</v>
      </c>
      <c r="I6" s="6">
        <f t="shared" si="3"/>
        <v>21</v>
      </c>
      <c r="J6" s="7">
        <f t="shared" si="4"/>
        <v>13</v>
      </c>
      <c r="K6" s="7">
        <f t="shared" si="5"/>
        <v>13</v>
      </c>
      <c r="L6" s="7">
        <f t="shared" si="6"/>
        <v>11</v>
      </c>
      <c r="M6" s="7">
        <f t="shared" si="7"/>
        <v>2</v>
      </c>
    </row>
    <row r="7" spans="1:13" ht="105.75" customHeight="1">
      <c r="A7" s="5" t="s">
        <v>21</v>
      </c>
      <c r="B7" s="6">
        <v>1</v>
      </c>
      <c r="C7" s="6">
        <f t="shared" si="0"/>
        <v>1</v>
      </c>
      <c r="D7" s="6">
        <v>1</v>
      </c>
      <c r="E7" s="6">
        <f t="shared" si="1"/>
        <v>0</v>
      </c>
      <c r="F7" s="6"/>
      <c r="G7" s="6">
        <f t="shared" si="2"/>
        <v>0</v>
      </c>
      <c r="H7" s="6"/>
      <c r="I7" s="6">
        <f t="shared" si="3"/>
        <v>0</v>
      </c>
      <c r="J7" s="7">
        <f t="shared" si="4"/>
        <v>1</v>
      </c>
      <c r="K7" s="7">
        <f t="shared" si="5"/>
        <v>1</v>
      </c>
      <c r="L7" s="7">
        <f t="shared" si="6"/>
        <v>1</v>
      </c>
      <c r="M7" s="7">
        <f t="shared" si="7"/>
        <v>0</v>
      </c>
    </row>
    <row r="8" spans="1:13" ht="25.5">
      <c r="A8" s="5" t="s">
        <v>22</v>
      </c>
      <c r="B8" s="6">
        <v>1</v>
      </c>
      <c r="C8" s="6">
        <f t="shared" si="0"/>
        <v>1</v>
      </c>
      <c r="D8" s="6"/>
      <c r="E8" s="6">
        <f t="shared" si="1"/>
        <v>1</v>
      </c>
      <c r="F8" s="6">
        <v>1</v>
      </c>
      <c r="G8" s="6">
        <f t="shared" si="2"/>
        <v>1</v>
      </c>
      <c r="H8" s="6"/>
      <c r="I8" s="6">
        <f t="shared" si="3"/>
        <v>1</v>
      </c>
      <c r="J8" s="7">
        <f t="shared" si="4"/>
        <v>0</v>
      </c>
      <c r="K8" s="7">
        <f t="shared" si="5"/>
        <v>0</v>
      </c>
      <c r="L8" s="7">
        <f t="shared" si="6"/>
        <v>0</v>
      </c>
      <c r="M8" s="7">
        <f t="shared" si="7"/>
        <v>0</v>
      </c>
    </row>
    <row r="9" spans="1:13" ht="25.5">
      <c r="A9" s="15" t="s">
        <v>23</v>
      </c>
      <c r="B9" s="6">
        <v>28</v>
      </c>
      <c r="C9" s="6">
        <f t="shared" si="0"/>
        <v>28</v>
      </c>
      <c r="D9" s="6">
        <v>24</v>
      </c>
      <c r="E9" s="6">
        <f t="shared" si="1"/>
        <v>4</v>
      </c>
      <c r="F9" s="6">
        <v>26</v>
      </c>
      <c r="G9" s="6">
        <f t="shared" si="2"/>
        <v>26</v>
      </c>
      <c r="H9" s="6">
        <v>22</v>
      </c>
      <c r="I9" s="6">
        <f t="shared" si="3"/>
        <v>4</v>
      </c>
      <c r="J9" s="7">
        <f t="shared" si="4"/>
        <v>2</v>
      </c>
      <c r="K9" s="7">
        <f t="shared" si="5"/>
        <v>2</v>
      </c>
      <c r="L9" s="7">
        <f t="shared" si="6"/>
        <v>2</v>
      </c>
      <c r="M9" s="7">
        <f t="shared" si="7"/>
        <v>0</v>
      </c>
    </row>
    <row r="10" spans="1:13" ht="102">
      <c r="A10" s="15" t="s">
        <v>56</v>
      </c>
      <c r="B10" s="6">
        <v>25</v>
      </c>
      <c r="C10" s="6">
        <f t="shared" si="0"/>
        <v>25</v>
      </c>
      <c r="D10" s="6">
        <v>13</v>
      </c>
      <c r="E10" s="6">
        <f t="shared" si="1"/>
        <v>12</v>
      </c>
      <c r="F10" s="6">
        <v>22</v>
      </c>
      <c r="G10" s="6">
        <f t="shared" si="2"/>
        <v>22</v>
      </c>
      <c r="H10" s="6">
        <v>10</v>
      </c>
      <c r="I10" s="6">
        <f t="shared" si="3"/>
        <v>12</v>
      </c>
      <c r="J10" s="7">
        <f t="shared" si="4"/>
        <v>3</v>
      </c>
      <c r="K10" s="7">
        <f t="shared" si="5"/>
        <v>3</v>
      </c>
      <c r="L10" s="7">
        <f t="shared" si="6"/>
        <v>3</v>
      </c>
      <c r="M10" s="7">
        <f t="shared" si="7"/>
        <v>0</v>
      </c>
    </row>
    <row r="11" spans="1:13" ht="63.75">
      <c r="A11" s="15" t="s">
        <v>24</v>
      </c>
      <c r="B11" s="6">
        <v>1273</v>
      </c>
      <c r="C11" s="6">
        <f t="shared" si="0"/>
        <v>1273</v>
      </c>
      <c r="D11" s="6">
        <v>836</v>
      </c>
      <c r="E11" s="6">
        <f t="shared" si="1"/>
        <v>437</v>
      </c>
      <c r="F11" s="6">
        <v>1182</v>
      </c>
      <c r="G11" s="6">
        <f t="shared" si="2"/>
        <v>1182</v>
      </c>
      <c r="H11" s="6">
        <v>764</v>
      </c>
      <c r="I11" s="6">
        <f t="shared" si="3"/>
        <v>418</v>
      </c>
      <c r="J11" s="7">
        <f t="shared" si="4"/>
        <v>91</v>
      </c>
      <c r="K11" s="7">
        <f t="shared" si="5"/>
        <v>91</v>
      </c>
      <c r="L11" s="7">
        <f t="shared" si="6"/>
        <v>72</v>
      </c>
      <c r="M11" s="7">
        <f t="shared" si="7"/>
        <v>19</v>
      </c>
    </row>
    <row r="12" spans="1:13" ht="38.25">
      <c r="A12" s="15" t="s">
        <v>57</v>
      </c>
      <c r="B12" s="6">
        <v>440</v>
      </c>
      <c r="C12" s="6">
        <f t="shared" si="0"/>
        <v>440</v>
      </c>
      <c r="D12" s="6">
        <v>210</v>
      </c>
      <c r="E12" s="6">
        <f t="shared" si="1"/>
        <v>230</v>
      </c>
      <c r="F12" s="6">
        <v>93</v>
      </c>
      <c r="G12" s="6">
        <f t="shared" si="2"/>
        <v>93</v>
      </c>
      <c r="H12" s="6">
        <v>35</v>
      </c>
      <c r="I12" s="6">
        <f t="shared" si="3"/>
        <v>58</v>
      </c>
      <c r="J12" s="7">
        <f t="shared" si="4"/>
        <v>347</v>
      </c>
      <c r="K12" s="7">
        <f t="shared" si="5"/>
        <v>347</v>
      </c>
      <c r="L12" s="7">
        <f t="shared" si="6"/>
        <v>175</v>
      </c>
      <c r="M12" s="7">
        <f t="shared" si="7"/>
        <v>172</v>
      </c>
    </row>
    <row r="13" spans="1:13" ht="63.75">
      <c r="A13" s="15" t="s">
        <v>58</v>
      </c>
      <c r="B13" s="6">
        <v>26</v>
      </c>
      <c r="C13" s="6">
        <f t="shared" si="0"/>
        <v>26</v>
      </c>
      <c r="D13" s="6">
        <v>13</v>
      </c>
      <c r="E13" s="6">
        <f t="shared" si="1"/>
        <v>13</v>
      </c>
      <c r="F13" s="6">
        <v>24</v>
      </c>
      <c r="G13" s="6">
        <f t="shared" si="2"/>
        <v>24</v>
      </c>
      <c r="H13" s="6">
        <v>12</v>
      </c>
      <c r="I13" s="6">
        <f t="shared" si="3"/>
        <v>12</v>
      </c>
      <c r="J13" s="7">
        <f t="shared" si="4"/>
        <v>2</v>
      </c>
      <c r="K13" s="7">
        <f t="shared" si="5"/>
        <v>2</v>
      </c>
      <c r="L13" s="7">
        <f t="shared" si="6"/>
        <v>1</v>
      </c>
      <c r="M13" s="7">
        <f t="shared" si="7"/>
        <v>1</v>
      </c>
    </row>
    <row r="14" spans="1:13" ht="12.75">
      <c r="A14" s="15" t="s">
        <v>6</v>
      </c>
      <c r="B14" s="6">
        <v>5</v>
      </c>
      <c r="C14" s="6">
        <f t="shared" si="0"/>
        <v>5</v>
      </c>
      <c r="D14" s="6">
        <v>3</v>
      </c>
      <c r="E14" s="6">
        <f t="shared" si="1"/>
        <v>2</v>
      </c>
      <c r="F14" s="6">
        <v>3</v>
      </c>
      <c r="G14" s="6">
        <f t="shared" si="2"/>
        <v>3</v>
      </c>
      <c r="H14" s="6">
        <v>1</v>
      </c>
      <c r="I14" s="6">
        <f t="shared" si="3"/>
        <v>2</v>
      </c>
      <c r="J14" s="7">
        <f t="shared" si="4"/>
        <v>2</v>
      </c>
      <c r="K14" s="7">
        <f t="shared" si="5"/>
        <v>2</v>
      </c>
      <c r="L14" s="7">
        <f t="shared" si="6"/>
        <v>2</v>
      </c>
      <c r="M14" s="7">
        <f t="shared" si="7"/>
        <v>0</v>
      </c>
    </row>
    <row r="15" spans="1:13" ht="12.75">
      <c r="A15" s="15" t="s">
        <v>7</v>
      </c>
      <c r="B15" s="6">
        <v>1</v>
      </c>
      <c r="C15" s="6">
        <f t="shared" si="0"/>
        <v>1</v>
      </c>
      <c r="D15" s="6"/>
      <c r="E15" s="6">
        <f t="shared" si="1"/>
        <v>1</v>
      </c>
      <c r="F15" s="6">
        <v>1</v>
      </c>
      <c r="G15" s="6">
        <f t="shared" si="2"/>
        <v>1</v>
      </c>
      <c r="H15" s="6"/>
      <c r="I15" s="6">
        <f t="shared" si="3"/>
        <v>1</v>
      </c>
      <c r="J15" s="7">
        <f t="shared" si="4"/>
        <v>0</v>
      </c>
      <c r="K15" s="7">
        <f t="shared" si="5"/>
        <v>0</v>
      </c>
      <c r="L15" s="7">
        <f t="shared" si="6"/>
        <v>0</v>
      </c>
      <c r="M15" s="7">
        <f t="shared" si="7"/>
        <v>0</v>
      </c>
    </row>
    <row r="16" spans="1:13" ht="38.25">
      <c r="A16" s="15" t="s">
        <v>59</v>
      </c>
      <c r="B16" s="6">
        <v>4</v>
      </c>
      <c r="C16" s="6">
        <f t="shared" si="0"/>
        <v>4</v>
      </c>
      <c r="D16" s="6">
        <v>4</v>
      </c>
      <c r="E16" s="6">
        <f t="shared" si="1"/>
        <v>0</v>
      </c>
      <c r="F16" s="6">
        <v>4</v>
      </c>
      <c r="G16" s="6">
        <f t="shared" si="2"/>
        <v>4</v>
      </c>
      <c r="H16" s="6">
        <v>4</v>
      </c>
      <c r="I16" s="6">
        <f t="shared" si="3"/>
        <v>0</v>
      </c>
      <c r="J16" s="7">
        <f t="shared" si="4"/>
        <v>0</v>
      </c>
      <c r="K16" s="7">
        <f t="shared" si="5"/>
        <v>0</v>
      </c>
      <c r="L16" s="7">
        <f t="shared" si="6"/>
        <v>0</v>
      </c>
      <c r="M16" s="7">
        <f t="shared" si="7"/>
        <v>0</v>
      </c>
    </row>
    <row r="17" spans="1:13" ht="63.75">
      <c r="A17" s="15" t="s">
        <v>60</v>
      </c>
      <c r="B17" s="6">
        <v>926</v>
      </c>
      <c r="C17" s="6">
        <f t="shared" si="0"/>
        <v>926</v>
      </c>
      <c r="D17" s="6">
        <v>572</v>
      </c>
      <c r="E17" s="6">
        <f t="shared" si="1"/>
        <v>354</v>
      </c>
      <c r="F17" s="6">
        <v>845</v>
      </c>
      <c r="G17" s="6">
        <f t="shared" si="2"/>
        <v>845</v>
      </c>
      <c r="H17" s="6">
        <v>522</v>
      </c>
      <c r="I17" s="6">
        <f t="shared" si="3"/>
        <v>323</v>
      </c>
      <c r="J17" s="7">
        <f t="shared" si="4"/>
        <v>81</v>
      </c>
      <c r="K17" s="7">
        <f t="shared" si="5"/>
        <v>81</v>
      </c>
      <c r="L17" s="7">
        <f t="shared" si="6"/>
        <v>50</v>
      </c>
      <c r="M17" s="7">
        <f t="shared" si="7"/>
        <v>31</v>
      </c>
    </row>
    <row r="18" spans="1:13" ht="55.5" customHeight="1">
      <c r="A18" s="15" t="s">
        <v>61</v>
      </c>
      <c r="B18" s="6">
        <v>8</v>
      </c>
      <c r="C18" s="6">
        <f t="shared" si="0"/>
        <v>8</v>
      </c>
      <c r="D18" s="6">
        <v>5</v>
      </c>
      <c r="E18" s="6">
        <f t="shared" si="1"/>
        <v>3</v>
      </c>
      <c r="F18" s="6">
        <v>8</v>
      </c>
      <c r="G18" s="6">
        <f t="shared" si="2"/>
        <v>8</v>
      </c>
      <c r="H18" s="6">
        <v>5</v>
      </c>
      <c r="I18" s="6">
        <f t="shared" si="3"/>
        <v>3</v>
      </c>
      <c r="J18" s="7">
        <f t="shared" si="4"/>
        <v>0</v>
      </c>
      <c r="K18" s="7">
        <f t="shared" si="5"/>
        <v>0</v>
      </c>
      <c r="L18" s="7">
        <f t="shared" si="6"/>
        <v>0</v>
      </c>
      <c r="M18" s="7">
        <f t="shared" si="7"/>
        <v>0</v>
      </c>
    </row>
    <row r="19" spans="1:13" ht="51">
      <c r="A19" s="15" t="s">
        <v>62</v>
      </c>
      <c r="B19" s="6">
        <v>4</v>
      </c>
      <c r="C19" s="6">
        <f t="shared" si="0"/>
        <v>4</v>
      </c>
      <c r="D19" s="6">
        <v>3</v>
      </c>
      <c r="E19" s="6">
        <f t="shared" si="1"/>
        <v>1</v>
      </c>
      <c r="F19" s="6">
        <v>4</v>
      </c>
      <c r="G19" s="6">
        <f t="shared" si="2"/>
        <v>4</v>
      </c>
      <c r="H19" s="6">
        <v>3</v>
      </c>
      <c r="I19" s="6">
        <f t="shared" si="3"/>
        <v>1</v>
      </c>
      <c r="J19" s="7">
        <f t="shared" si="4"/>
        <v>0</v>
      </c>
      <c r="K19" s="7">
        <f t="shared" si="5"/>
        <v>0</v>
      </c>
      <c r="L19" s="7">
        <f t="shared" si="6"/>
        <v>0</v>
      </c>
      <c r="M19" s="7">
        <f t="shared" si="7"/>
        <v>0</v>
      </c>
    </row>
    <row r="20" spans="1:13" ht="65.25" customHeight="1">
      <c r="A20" s="15" t="s">
        <v>63</v>
      </c>
      <c r="B20" s="6">
        <v>530</v>
      </c>
      <c r="C20" s="6">
        <f t="shared" si="0"/>
        <v>530</v>
      </c>
      <c r="D20" s="6">
        <v>352</v>
      </c>
      <c r="E20" s="6">
        <f t="shared" si="1"/>
        <v>178</v>
      </c>
      <c r="F20" s="6">
        <v>468</v>
      </c>
      <c r="G20" s="6">
        <f t="shared" si="2"/>
        <v>468</v>
      </c>
      <c r="H20" s="6">
        <v>315</v>
      </c>
      <c r="I20" s="6">
        <f t="shared" si="3"/>
        <v>153</v>
      </c>
      <c r="J20" s="7">
        <f t="shared" si="4"/>
        <v>62</v>
      </c>
      <c r="K20" s="7">
        <f t="shared" si="5"/>
        <v>62</v>
      </c>
      <c r="L20" s="7">
        <f t="shared" si="6"/>
        <v>37</v>
      </c>
      <c r="M20" s="7">
        <f t="shared" si="7"/>
        <v>25</v>
      </c>
    </row>
    <row r="21" spans="1:13" ht="38.25">
      <c r="A21" s="15" t="s">
        <v>64</v>
      </c>
      <c r="B21" s="6">
        <v>3347</v>
      </c>
      <c r="C21" s="6">
        <f t="shared" si="0"/>
        <v>3347</v>
      </c>
      <c r="D21" s="6">
        <v>1744</v>
      </c>
      <c r="E21" s="6">
        <f t="shared" si="1"/>
        <v>1603</v>
      </c>
      <c r="F21" s="6">
        <v>2861</v>
      </c>
      <c r="G21" s="6">
        <f t="shared" si="2"/>
        <v>2861</v>
      </c>
      <c r="H21" s="6">
        <v>1486</v>
      </c>
      <c r="I21" s="6">
        <f t="shared" si="3"/>
        <v>1375</v>
      </c>
      <c r="J21" s="7">
        <f t="shared" si="4"/>
        <v>486</v>
      </c>
      <c r="K21" s="7">
        <f t="shared" si="5"/>
        <v>486</v>
      </c>
      <c r="L21" s="7">
        <f t="shared" si="6"/>
        <v>258</v>
      </c>
      <c r="M21" s="7">
        <f t="shared" si="7"/>
        <v>228</v>
      </c>
    </row>
    <row r="22" spans="1:13" ht="25.5">
      <c r="A22" s="15" t="s">
        <v>65</v>
      </c>
      <c r="B22" s="6">
        <v>2</v>
      </c>
      <c r="C22" s="6">
        <f t="shared" si="0"/>
        <v>2</v>
      </c>
      <c r="D22" s="6">
        <v>1</v>
      </c>
      <c r="E22" s="6">
        <f t="shared" si="1"/>
        <v>1</v>
      </c>
      <c r="F22" s="6">
        <v>1</v>
      </c>
      <c r="G22" s="6">
        <f t="shared" si="2"/>
        <v>1</v>
      </c>
      <c r="H22" s="6"/>
      <c r="I22" s="6">
        <f t="shared" si="3"/>
        <v>1</v>
      </c>
      <c r="J22" s="7">
        <f t="shared" si="4"/>
        <v>1</v>
      </c>
      <c r="K22" s="7">
        <f t="shared" si="5"/>
        <v>1</v>
      </c>
      <c r="L22" s="7">
        <f t="shared" si="6"/>
        <v>1</v>
      </c>
      <c r="M22" s="7">
        <f t="shared" si="7"/>
        <v>0</v>
      </c>
    </row>
    <row r="23" spans="1:13" ht="12.75">
      <c r="A23" s="15" t="s">
        <v>8</v>
      </c>
      <c r="B23" s="6">
        <v>129</v>
      </c>
      <c r="C23" s="6">
        <f t="shared" si="0"/>
        <v>129</v>
      </c>
      <c r="D23" s="6">
        <v>67</v>
      </c>
      <c r="E23" s="6">
        <f t="shared" si="1"/>
        <v>62</v>
      </c>
      <c r="F23" s="6">
        <v>118</v>
      </c>
      <c r="G23" s="6">
        <f t="shared" si="2"/>
        <v>118</v>
      </c>
      <c r="H23" s="6">
        <v>61</v>
      </c>
      <c r="I23" s="6">
        <f t="shared" si="3"/>
        <v>57</v>
      </c>
      <c r="J23" s="7">
        <f t="shared" si="4"/>
        <v>11</v>
      </c>
      <c r="K23" s="7">
        <f t="shared" si="5"/>
        <v>11</v>
      </c>
      <c r="L23" s="7">
        <f t="shared" si="6"/>
        <v>6</v>
      </c>
      <c r="M23" s="7">
        <f t="shared" si="7"/>
        <v>5</v>
      </c>
    </row>
    <row r="24" spans="1:13" ht="76.5">
      <c r="A24" s="15" t="s">
        <v>66</v>
      </c>
      <c r="B24" s="6">
        <v>201</v>
      </c>
      <c r="C24" s="6">
        <f t="shared" si="0"/>
        <v>201</v>
      </c>
      <c r="D24" s="6">
        <v>143</v>
      </c>
      <c r="E24" s="6">
        <f t="shared" si="1"/>
        <v>58</v>
      </c>
      <c r="F24" s="6">
        <v>164</v>
      </c>
      <c r="G24" s="6">
        <f t="shared" si="2"/>
        <v>164</v>
      </c>
      <c r="H24" s="6">
        <v>121</v>
      </c>
      <c r="I24" s="6">
        <f t="shared" si="3"/>
        <v>43</v>
      </c>
      <c r="J24" s="7">
        <f t="shared" si="4"/>
        <v>37</v>
      </c>
      <c r="K24" s="7">
        <f t="shared" si="5"/>
        <v>37</v>
      </c>
      <c r="L24" s="7">
        <f t="shared" si="6"/>
        <v>22</v>
      </c>
      <c r="M24" s="7">
        <f t="shared" si="7"/>
        <v>15</v>
      </c>
    </row>
    <row r="25" spans="1:13" ht="12.75">
      <c r="A25" s="15" t="s">
        <v>67</v>
      </c>
      <c r="B25" s="6">
        <v>8</v>
      </c>
      <c r="C25" s="6">
        <f t="shared" si="0"/>
        <v>8</v>
      </c>
      <c r="D25" s="6">
        <v>6</v>
      </c>
      <c r="E25" s="6">
        <f t="shared" si="1"/>
        <v>2</v>
      </c>
      <c r="F25" s="6">
        <v>7</v>
      </c>
      <c r="G25" s="6">
        <f t="shared" si="2"/>
        <v>7</v>
      </c>
      <c r="H25" s="6">
        <v>6</v>
      </c>
      <c r="I25" s="6">
        <f t="shared" si="3"/>
        <v>1</v>
      </c>
      <c r="J25" s="7">
        <f t="shared" si="4"/>
        <v>1</v>
      </c>
      <c r="K25" s="7">
        <f t="shared" si="5"/>
        <v>1</v>
      </c>
      <c r="L25" s="7">
        <f t="shared" si="6"/>
        <v>0</v>
      </c>
      <c r="M25" s="7">
        <f t="shared" si="7"/>
        <v>1</v>
      </c>
    </row>
    <row r="26" spans="1:13" ht="63.75">
      <c r="A26" s="15" t="s">
        <v>68</v>
      </c>
      <c r="B26" s="6">
        <v>1</v>
      </c>
      <c r="C26" s="6">
        <f t="shared" si="0"/>
        <v>1</v>
      </c>
      <c r="D26" s="6">
        <v>1</v>
      </c>
      <c r="E26" s="6">
        <f t="shared" si="1"/>
        <v>0</v>
      </c>
      <c r="F26" s="6">
        <v>1</v>
      </c>
      <c r="G26" s="6">
        <f t="shared" si="2"/>
        <v>1</v>
      </c>
      <c r="H26" s="6">
        <v>1</v>
      </c>
      <c r="I26" s="6">
        <f t="shared" si="3"/>
        <v>0</v>
      </c>
      <c r="J26" s="7">
        <f t="shared" si="4"/>
        <v>0</v>
      </c>
      <c r="K26" s="7">
        <f t="shared" si="5"/>
        <v>0</v>
      </c>
      <c r="L26" s="7">
        <f t="shared" si="6"/>
        <v>0</v>
      </c>
      <c r="M26" s="7">
        <f t="shared" si="7"/>
        <v>0</v>
      </c>
    </row>
    <row r="27" spans="1:13" ht="12.75">
      <c r="A27" s="15" t="s">
        <v>9</v>
      </c>
      <c r="B27" s="6">
        <v>25</v>
      </c>
      <c r="C27" s="6">
        <f t="shared" si="0"/>
        <v>25</v>
      </c>
      <c r="D27" s="6">
        <v>16</v>
      </c>
      <c r="E27" s="6">
        <f t="shared" si="1"/>
        <v>9</v>
      </c>
      <c r="F27" s="6">
        <v>20</v>
      </c>
      <c r="G27" s="6">
        <f t="shared" si="2"/>
        <v>20</v>
      </c>
      <c r="H27" s="6">
        <v>14</v>
      </c>
      <c r="I27" s="6">
        <f t="shared" si="3"/>
        <v>6</v>
      </c>
      <c r="J27" s="7">
        <f t="shared" si="4"/>
        <v>5</v>
      </c>
      <c r="K27" s="7">
        <f t="shared" si="5"/>
        <v>5</v>
      </c>
      <c r="L27" s="7">
        <f t="shared" si="6"/>
        <v>2</v>
      </c>
      <c r="M27" s="7">
        <f t="shared" si="7"/>
        <v>3</v>
      </c>
    </row>
    <row r="28" spans="1:13" ht="67.5" customHeight="1">
      <c r="A28" s="15" t="s">
        <v>25</v>
      </c>
      <c r="B28" s="6">
        <v>117</v>
      </c>
      <c r="C28" s="6">
        <f t="shared" si="0"/>
        <v>117</v>
      </c>
      <c r="D28" s="6">
        <v>60</v>
      </c>
      <c r="E28" s="6">
        <f t="shared" si="1"/>
        <v>57</v>
      </c>
      <c r="F28" s="6">
        <v>99</v>
      </c>
      <c r="G28" s="6">
        <f t="shared" si="2"/>
        <v>99</v>
      </c>
      <c r="H28" s="6">
        <v>52</v>
      </c>
      <c r="I28" s="6">
        <f t="shared" si="3"/>
        <v>47</v>
      </c>
      <c r="J28" s="7">
        <f t="shared" si="4"/>
        <v>18</v>
      </c>
      <c r="K28" s="7">
        <f t="shared" si="5"/>
        <v>18</v>
      </c>
      <c r="L28" s="7">
        <f t="shared" si="6"/>
        <v>8</v>
      </c>
      <c r="M28" s="7">
        <f t="shared" si="7"/>
        <v>10</v>
      </c>
    </row>
    <row r="29" spans="1:13" ht="28.5" customHeight="1">
      <c r="A29" s="5" t="s">
        <v>26</v>
      </c>
      <c r="B29" s="6">
        <v>1</v>
      </c>
      <c r="C29" s="6">
        <f t="shared" si="0"/>
        <v>1</v>
      </c>
      <c r="D29" s="6">
        <v>1</v>
      </c>
      <c r="E29" s="6">
        <f t="shared" si="1"/>
        <v>0</v>
      </c>
      <c r="F29" s="6">
        <v>1</v>
      </c>
      <c r="G29" s="6">
        <f t="shared" si="2"/>
        <v>1</v>
      </c>
      <c r="H29" s="6">
        <v>1</v>
      </c>
      <c r="I29" s="6">
        <f t="shared" si="3"/>
        <v>0</v>
      </c>
      <c r="J29" s="7">
        <f t="shared" si="4"/>
        <v>0</v>
      </c>
      <c r="K29" s="7">
        <f t="shared" si="5"/>
        <v>0</v>
      </c>
      <c r="L29" s="7">
        <f t="shared" si="6"/>
        <v>0</v>
      </c>
      <c r="M29" s="7">
        <f t="shared" si="7"/>
        <v>0</v>
      </c>
    </row>
    <row r="30" spans="1:13" ht="12.75">
      <c r="A30" s="15" t="s">
        <v>69</v>
      </c>
      <c r="B30" s="6">
        <v>257</v>
      </c>
      <c r="C30" s="6">
        <f t="shared" si="0"/>
        <v>257</v>
      </c>
      <c r="D30" s="6">
        <v>173</v>
      </c>
      <c r="E30" s="6">
        <f t="shared" si="1"/>
        <v>84</v>
      </c>
      <c r="F30" s="6">
        <v>239</v>
      </c>
      <c r="G30" s="6">
        <f t="shared" si="2"/>
        <v>239</v>
      </c>
      <c r="H30" s="6">
        <v>166</v>
      </c>
      <c r="I30" s="6">
        <f t="shared" si="3"/>
        <v>73</v>
      </c>
      <c r="J30" s="7">
        <f t="shared" si="4"/>
        <v>18</v>
      </c>
      <c r="K30" s="7">
        <f t="shared" si="5"/>
        <v>18</v>
      </c>
      <c r="L30" s="7">
        <f t="shared" si="6"/>
        <v>7</v>
      </c>
      <c r="M30" s="7">
        <f t="shared" si="7"/>
        <v>11</v>
      </c>
    </row>
    <row r="31" spans="1:13" ht="25.5">
      <c r="A31" s="5" t="s">
        <v>40</v>
      </c>
      <c r="B31" s="6">
        <v>1</v>
      </c>
      <c r="C31" s="6">
        <f t="shared" si="0"/>
        <v>1</v>
      </c>
      <c r="D31" s="6"/>
      <c r="E31" s="6">
        <f t="shared" si="1"/>
        <v>1</v>
      </c>
      <c r="F31" s="6">
        <v>1</v>
      </c>
      <c r="G31" s="6">
        <f t="shared" si="2"/>
        <v>1</v>
      </c>
      <c r="H31" s="6"/>
      <c r="I31" s="6">
        <f t="shared" si="3"/>
        <v>1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7">
        <f t="shared" si="7"/>
        <v>0</v>
      </c>
    </row>
    <row r="32" spans="1:13" ht="25.5">
      <c r="A32" s="5" t="s">
        <v>27</v>
      </c>
      <c r="B32" s="6">
        <v>2</v>
      </c>
      <c r="C32" s="6">
        <f t="shared" si="0"/>
        <v>2</v>
      </c>
      <c r="D32" s="6">
        <v>1</v>
      </c>
      <c r="E32" s="6">
        <f t="shared" si="1"/>
        <v>1</v>
      </c>
      <c r="F32" s="6">
        <v>2</v>
      </c>
      <c r="G32" s="6">
        <f t="shared" si="2"/>
        <v>2</v>
      </c>
      <c r="H32" s="6">
        <v>1</v>
      </c>
      <c r="I32" s="6">
        <f t="shared" si="3"/>
        <v>1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</row>
    <row r="33" spans="1:13" ht="12.75">
      <c r="A33" s="5" t="s">
        <v>10</v>
      </c>
      <c r="B33" s="6">
        <v>4</v>
      </c>
      <c r="C33" s="6">
        <f t="shared" si="0"/>
        <v>4</v>
      </c>
      <c r="D33" s="6">
        <v>2</v>
      </c>
      <c r="E33" s="6">
        <f t="shared" si="1"/>
        <v>2</v>
      </c>
      <c r="F33" s="6">
        <v>4</v>
      </c>
      <c r="G33" s="6">
        <f t="shared" si="2"/>
        <v>4</v>
      </c>
      <c r="H33" s="6">
        <v>2</v>
      </c>
      <c r="I33" s="6">
        <f t="shared" si="3"/>
        <v>2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7">
        <f t="shared" si="7"/>
        <v>0</v>
      </c>
    </row>
    <row r="34" spans="1:13" ht="25.5">
      <c r="A34" s="15" t="s">
        <v>70</v>
      </c>
      <c r="B34" s="6">
        <v>77</v>
      </c>
      <c r="C34" s="6">
        <f t="shared" si="0"/>
        <v>77</v>
      </c>
      <c r="D34" s="6">
        <v>62</v>
      </c>
      <c r="E34" s="6">
        <f t="shared" si="1"/>
        <v>15</v>
      </c>
      <c r="F34" s="6">
        <v>63</v>
      </c>
      <c r="G34" s="6">
        <f t="shared" si="2"/>
        <v>63</v>
      </c>
      <c r="H34" s="6">
        <v>51</v>
      </c>
      <c r="I34" s="6">
        <f t="shared" si="3"/>
        <v>12</v>
      </c>
      <c r="J34" s="7">
        <f t="shared" si="4"/>
        <v>14</v>
      </c>
      <c r="K34" s="7">
        <f t="shared" si="5"/>
        <v>14</v>
      </c>
      <c r="L34" s="7">
        <f t="shared" si="6"/>
        <v>11</v>
      </c>
      <c r="M34" s="7">
        <f t="shared" si="7"/>
        <v>3</v>
      </c>
    </row>
    <row r="35" spans="1:13" ht="38.25">
      <c r="A35" s="5" t="s">
        <v>28</v>
      </c>
      <c r="B35" s="6">
        <v>3</v>
      </c>
      <c r="C35" s="6">
        <f t="shared" si="0"/>
        <v>3</v>
      </c>
      <c r="D35" s="6">
        <v>1</v>
      </c>
      <c r="E35" s="6">
        <f t="shared" si="1"/>
        <v>2</v>
      </c>
      <c r="F35" s="6">
        <v>3</v>
      </c>
      <c r="G35" s="6">
        <f t="shared" si="2"/>
        <v>3</v>
      </c>
      <c r="H35" s="6">
        <v>1</v>
      </c>
      <c r="I35" s="6">
        <f t="shared" si="3"/>
        <v>2</v>
      </c>
      <c r="J35" s="7">
        <f t="shared" si="4"/>
        <v>0</v>
      </c>
      <c r="K35" s="7">
        <f t="shared" si="5"/>
        <v>0</v>
      </c>
      <c r="L35" s="7">
        <f t="shared" si="6"/>
        <v>0</v>
      </c>
      <c r="M35" s="7">
        <f t="shared" si="7"/>
        <v>0</v>
      </c>
    </row>
    <row r="36" spans="1:13" ht="25.5">
      <c r="A36" s="15" t="s">
        <v>29</v>
      </c>
      <c r="B36" s="6">
        <v>2</v>
      </c>
      <c r="C36" s="6">
        <f t="shared" si="0"/>
        <v>2</v>
      </c>
      <c r="D36" s="6"/>
      <c r="E36" s="6">
        <f t="shared" si="1"/>
        <v>2</v>
      </c>
      <c r="F36" s="6">
        <v>1</v>
      </c>
      <c r="G36" s="6">
        <f t="shared" si="2"/>
        <v>1</v>
      </c>
      <c r="H36" s="6"/>
      <c r="I36" s="6">
        <f t="shared" si="3"/>
        <v>1</v>
      </c>
      <c r="J36" s="7">
        <f t="shared" si="4"/>
        <v>1</v>
      </c>
      <c r="K36" s="7">
        <f t="shared" si="5"/>
        <v>1</v>
      </c>
      <c r="L36" s="7">
        <f t="shared" si="6"/>
        <v>0</v>
      </c>
      <c r="M36" s="7">
        <f t="shared" si="7"/>
        <v>1</v>
      </c>
    </row>
    <row r="37" spans="1:13" ht="25.5">
      <c r="A37" s="15" t="s">
        <v>30</v>
      </c>
      <c r="B37" s="6">
        <v>245</v>
      </c>
      <c r="C37" s="6">
        <f t="shared" si="0"/>
        <v>245</v>
      </c>
      <c r="D37" s="6">
        <v>125</v>
      </c>
      <c r="E37" s="6">
        <f t="shared" si="1"/>
        <v>120</v>
      </c>
      <c r="F37" s="20">
        <v>227</v>
      </c>
      <c r="G37" s="6">
        <f t="shared" si="2"/>
        <v>227</v>
      </c>
      <c r="H37" s="6">
        <v>115</v>
      </c>
      <c r="I37" s="6">
        <f t="shared" si="3"/>
        <v>112</v>
      </c>
      <c r="J37" s="7">
        <f t="shared" si="4"/>
        <v>18</v>
      </c>
      <c r="K37" s="7">
        <f t="shared" si="5"/>
        <v>18</v>
      </c>
      <c r="L37" s="7">
        <f t="shared" si="6"/>
        <v>10</v>
      </c>
      <c r="M37" s="7">
        <f t="shared" si="7"/>
        <v>8</v>
      </c>
    </row>
    <row r="38" spans="1:13" ht="89.25">
      <c r="A38" s="15" t="s">
        <v>71</v>
      </c>
      <c r="B38" s="6">
        <v>4</v>
      </c>
      <c r="C38" s="6">
        <f t="shared" si="0"/>
        <v>4</v>
      </c>
      <c r="D38" s="6">
        <v>4</v>
      </c>
      <c r="E38" s="6">
        <f t="shared" si="1"/>
        <v>0</v>
      </c>
      <c r="F38" s="6">
        <v>4</v>
      </c>
      <c r="G38" s="6">
        <f t="shared" si="2"/>
        <v>4</v>
      </c>
      <c r="H38" s="6">
        <v>4</v>
      </c>
      <c r="I38" s="6">
        <f t="shared" si="3"/>
        <v>0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</row>
    <row r="39" spans="1:13" ht="38.25">
      <c r="A39" s="15" t="s">
        <v>72</v>
      </c>
      <c r="B39" s="6">
        <v>26</v>
      </c>
      <c r="C39" s="6">
        <f t="shared" si="0"/>
        <v>26</v>
      </c>
      <c r="D39" s="6">
        <v>15</v>
      </c>
      <c r="E39" s="6">
        <f t="shared" si="1"/>
        <v>11</v>
      </c>
      <c r="F39" s="6">
        <v>26</v>
      </c>
      <c r="G39" s="6">
        <f t="shared" si="2"/>
        <v>26</v>
      </c>
      <c r="H39" s="6">
        <v>15</v>
      </c>
      <c r="I39" s="6">
        <f t="shared" si="3"/>
        <v>11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7">
        <f t="shared" si="7"/>
        <v>0</v>
      </c>
    </row>
    <row r="40" spans="1:13" ht="38.25">
      <c r="A40" s="15" t="s">
        <v>73</v>
      </c>
      <c r="B40" s="6">
        <v>1</v>
      </c>
      <c r="C40" s="6">
        <f t="shared" si="0"/>
        <v>1</v>
      </c>
      <c r="D40" s="6">
        <v>1</v>
      </c>
      <c r="E40" s="6">
        <f t="shared" si="1"/>
        <v>0</v>
      </c>
      <c r="F40" s="6">
        <v>1</v>
      </c>
      <c r="G40" s="6">
        <f t="shared" si="2"/>
        <v>1</v>
      </c>
      <c r="H40" s="6">
        <v>1</v>
      </c>
      <c r="I40" s="6">
        <f t="shared" si="3"/>
        <v>0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7">
        <f t="shared" si="7"/>
        <v>0</v>
      </c>
    </row>
    <row r="41" spans="1:13" ht="12.75">
      <c r="A41" s="15" t="s">
        <v>74</v>
      </c>
      <c r="B41" s="6">
        <v>53</v>
      </c>
      <c r="C41" s="6">
        <f t="shared" si="0"/>
        <v>53</v>
      </c>
      <c r="D41" s="6">
        <v>28</v>
      </c>
      <c r="E41" s="6">
        <f t="shared" si="1"/>
        <v>25</v>
      </c>
      <c r="F41" s="6">
        <v>44</v>
      </c>
      <c r="G41" s="6">
        <f t="shared" si="2"/>
        <v>44</v>
      </c>
      <c r="H41" s="6">
        <v>23</v>
      </c>
      <c r="I41" s="6">
        <f t="shared" si="3"/>
        <v>21</v>
      </c>
      <c r="J41" s="7">
        <f t="shared" si="4"/>
        <v>9</v>
      </c>
      <c r="K41" s="7">
        <f t="shared" si="5"/>
        <v>9</v>
      </c>
      <c r="L41" s="7">
        <f t="shared" si="6"/>
        <v>5</v>
      </c>
      <c r="M41" s="7">
        <f t="shared" si="7"/>
        <v>4</v>
      </c>
    </row>
    <row r="42" spans="1:13" ht="51">
      <c r="A42" s="15" t="s">
        <v>75</v>
      </c>
      <c r="B42" s="6">
        <v>1</v>
      </c>
      <c r="C42" s="6">
        <f t="shared" si="0"/>
        <v>1</v>
      </c>
      <c r="D42" s="6">
        <v>1</v>
      </c>
      <c r="E42" s="6">
        <f t="shared" si="1"/>
        <v>0</v>
      </c>
      <c r="F42" s="6">
        <v>1</v>
      </c>
      <c r="G42" s="6">
        <f t="shared" si="2"/>
        <v>1</v>
      </c>
      <c r="H42" s="6">
        <v>1</v>
      </c>
      <c r="I42" s="6">
        <f t="shared" si="3"/>
        <v>0</v>
      </c>
      <c r="J42" s="7">
        <f t="shared" si="4"/>
        <v>0</v>
      </c>
      <c r="K42" s="7">
        <f t="shared" si="5"/>
        <v>0</v>
      </c>
      <c r="L42" s="7">
        <f t="shared" si="6"/>
        <v>0</v>
      </c>
      <c r="M42" s="7">
        <f t="shared" si="7"/>
        <v>0</v>
      </c>
    </row>
    <row r="43" spans="1:13" ht="12.75">
      <c r="A43" s="15" t="s">
        <v>11</v>
      </c>
      <c r="B43" s="6">
        <v>2</v>
      </c>
      <c r="C43" s="6">
        <f t="shared" si="0"/>
        <v>2</v>
      </c>
      <c r="D43" s="6">
        <v>2</v>
      </c>
      <c r="E43" s="6">
        <f t="shared" si="1"/>
        <v>0</v>
      </c>
      <c r="F43" s="6">
        <v>2</v>
      </c>
      <c r="G43" s="6">
        <f t="shared" si="2"/>
        <v>2</v>
      </c>
      <c r="H43" s="6">
        <v>2</v>
      </c>
      <c r="I43" s="6">
        <f t="shared" si="3"/>
        <v>0</v>
      </c>
      <c r="J43" s="7">
        <f t="shared" si="4"/>
        <v>0</v>
      </c>
      <c r="K43" s="7">
        <f t="shared" si="5"/>
        <v>0</v>
      </c>
      <c r="L43" s="7">
        <f t="shared" si="6"/>
        <v>0</v>
      </c>
      <c r="M43" s="7">
        <f t="shared" si="7"/>
        <v>0</v>
      </c>
    </row>
    <row r="44" spans="1:13" ht="63.75">
      <c r="A44" s="15" t="s">
        <v>76</v>
      </c>
      <c r="B44" s="6">
        <v>1115</v>
      </c>
      <c r="C44" s="6">
        <f t="shared" si="0"/>
        <v>1115</v>
      </c>
      <c r="D44" s="6">
        <v>513</v>
      </c>
      <c r="E44" s="6">
        <f t="shared" si="1"/>
        <v>602</v>
      </c>
      <c r="F44" s="6">
        <v>439</v>
      </c>
      <c r="G44" s="6">
        <f t="shared" si="2"/>
        <v>439</v>
      </c>
      <c r="H44" s="6">
        <v>194</v>
      </c>
      <c r="I44" s="6">
        <f t="shared" si="3"/>
        <v>245</v>
      </c>
      <c r="J44" s="7">
        <f t="shared" si="4"/>
        <v>676</v>
      </c>
      <c r="K44" s="7">
        <f t="shared" si="5"/>
        <v>676</v>
      </c>
      <c r="L44" s="7">
        <f t="shared" si="6"/>
        <v>319</v>
      </c>
      <c r="M44" s="7">
        <f t="shared" si="7"/>
        <v>357</v>
      </c>
    </row>
    <row r="45" spans="1:13" ht="51">
      <c r="A45" s="15" t="s">
        <v>77</v>
      </c>
      <c r="B45" s="6">
        <v>46</v>
      </c>
      <c r="C45" s="6">
        <f t="shared" si="0"/>
        <v>46</v>
      </c>
      <c r="D45" s="6">
        <v>30</v>
      </c>
      <c r="E45" s="6">
        <f t="shared" si="1"/>
        <v>16</v>
      </c>
      <c r="F45" s="6">
        <v>39</v>
      </c>
      <c r="G45" s="6">
        <f t="shared" si="2"/>
        <v>39</v>
      </c>
      <c r="H45" s="6">
        <v>25</v>
      </c>
      <c r="I45" s="6">
        <f t="shared" si="3"/>
        <v>14</v>
      </c>
      <c r="J45" s="7">
        <f t="shared" si="4"/>
        <v>7</v>
      </c>
      <c r="K45" s="7">
        <f t="shared" si="5"/>
        <v>7</v>
      </c>
      <c r="L45" s="7">
        <f t="shared" si="6"/>
        <v>5</v>
      </c>
      <c r="M45" s="7">
        <f t="shared" si="7"/>
        <v>2</v>
      </c>
    </row>
    <row r="46" spans="1:13" ht="170.25" customHeight="1">
      <c r="A46" s="15" t="s">
        <v>78</v>
      </c>
      <c r="B46" s="6">
        <v>323</v>
      </c>
      <c r="C46" s="6">
        <f t="shared" si="0"/>
        <v>323</v>
      </c>
      <c r="D46" s="6">
        <v>238</v>
      </c>
      <c r="E46" s="6">
        <f t="shared" si="1"/>
        <v>85</v>
      </c>
      <c r="F46" s="6">
        <v>293</v>
      </c>
      <c r="G46" s="6">
        <f t="shared" si="2"/>
        <v>293</v>
      </c>
      <c r="H46" s="6">
        <v>217</v>
      </c>
      <c r="I46" s="6">
        <f t="shared" si="3"/>
        <v>76</v>
      </c>
      <c r="J46" s="7">
        <f t="shared" si="4"/>
        <v>30</v>
      </c>
      <c r="K46" s="7">
        <f t="shared" si="5"/>
        <v>30</v>
      </c>
      <c r="L46" s="7">
        <f t="shared" si="6"/>
        <v>21</v>
      </c>
      <c r="M46" s="7">
        <f t="shared" si="7"/>
        <v>9</v>
      </c>
    </row>
    <row r="47" spans="1:13" ht="114.75">
      <c r="A47" s="15" t="s">
        <v>79</v>
      </c>
      <c r="B47" s="6">
        <v>21</v>
      </c>
      <c r="C47" s="6">
        <f t="shared" si="0"/>
        <v>21</v>
      </c>
      <c r="D47" s="6">
        <v>14</v>
      </c>
      <c r="E47" s="6">
        <f t="shared" si="1"/>
        <v>7</v>
      </c>
      <c r="F47" s="6">
        <v>19</v>
      </c>
      <c r="G47" s="6">
        <f t="shared" si="2"/>
        <v>19</v>
      </c>
      <c r="H47" s="6">
        <v>13</v>
      </c>
      <c r="I47" s="6">
        <f t="shared" si="3"/>
        <v>6</v>
      </c>
      <c r="J47" s="7">
        <f t="shared" si="4"/>
        <v>2</v>
      </c>
      <c r="K47" s="7">
        <f t="shared" si="5"/>
        <v>2</v>
      </c>
      <c r="L47" s="7">
        <f t="shared" si="6"/>
        <v>1</v>
      </c>
      <c r="M47" s="7">
        <f t="shared" si="7"/>
        <v>1</v>
      </c>
    </row>
    <row r="48" spans="1:13" ht="12.75">
      <c r="A48" s="15" t="s">
        <v>12</v>
      </c>
      <c r="B48" s="6">
        <v>1749</v>
      </c>
      <c r="C48" s="6">
        <f t="shared" si="0"/>
        <v>1749</v>
      </c>
      <c r="D48" s="6">
        <v>839</v>
      </c>
      <c r="E48" s="6">
        <f t="shared" si="1"/>
        <v>910</v>
      </c>
      <c r="F48" s="6">
        <v>950</v>
      </c>
      <c r="G48" s="6">
        <f t="shared" si="2"/>
        <v>950</v>
      </c>
      <c r="H48" s="6">
        <v>439</v>
      </c>
      <c r="I48" s="6">
        <f t="shared" si="3"/>
        <v>511</v>
      </c>
      <c r="J48" s="7">
        <f t="shared" si="4"/>
        <v>799</v>
      </c>
      <c r="K48" s="7">
        <f t="shared" si="5"/>
        <v>799</v>
      </c>
      <c r="L48" s="7">
        <f t="shared" si="6"/>
        <v>400</v>
      </c>
      <c r="M48" s="7">
        <f t="shared" si="7"/>
        <v>399</v>
      </c>
    </row>
    <row r="49" spans="1:13" ht="12.75">
      <c r="A49" s="15" t="s">
        <v>80</v>
      </c>
      <c r="B49" s="6">
        <v>1</v>
      </c>
      <c r="C49" s="6">
        <f t="shared" si="0"/>
        <v>1</v>
      </c>
      <c r="D49" s="6">
        <v>1</v>
      </c>
      <c r="E49" s="6">
        <f t="shared" si="1"/>
        <v>0</v>
      </c>
      <c r="F49" s="6"/>
      <c r="G49" s="6">
        <f t="shared" si="2"/>
        <v>0</v>
      </c>
      <c r="H49" s="6">
        <v>0</v>
      </c>
      <c r="I49" s="6">
        <f t="shared" si="3"/>
        <v>0</v>
      </c>
      <c r="J49" s="7">
        <f t="shared" si="4"/>
        <v>1</v>
      </c>
      <c r="K49" s="7">
        <f t="shared" si="5"/>
        <v>1</v>
      </c>
      <c r="L49" s="7">
        <f t="shared" si="6"/>
        <v>1</v>
      </c>
      <c r="M49" s="7">
        <f t="shared" si="7"/>
        <v>0</v>
      </c>
    </row>
    <row r="50" spans="1:13" ht="51">
      <c r="A50" s="15" t="s">
        <v>81</v>
      </c>
      <c r="B50" s="6">
        <v>36</v>
      </c>
      <c r="C50" s="6">
        <f t="shared" si="0"/>
        <v>36</v>
      </c>
      <c r="D50" s="6">
        <v>22</v>
      </c>
      <c r="E50" s="6">
        <f t="shared" si="1"/>
        <v>14</v>
      </c>
      <c r="F50" s="6">
        <v>30</v>
      </c>
      <c r="G50" s="6">
        <f t="shared" si="2"/>
        <v>30</v>
      </c>
      <c r="H50" s="6">
        <v>19</v>
      </c>
      <c r="I50" s="6">
        <f t="shared" si="3"/>
        <v>11</v>
      </c>
      <c r="J50" s="7">
        <f t="shared" si="4"/>
        <v>6</v>
      </c>
      <c r="K50" s="7">
        <f t="shared" si="5"/>
        <v>6</v>
      </c>
      <c r="L50" s="7">
        <f t="shared" si="6"/>
        <v>3</v>
      </c>
      <c r="M50" s="7">
        <f t="shared" si="7"/>
        <v>3</v>
      </c>
    </row>
    <row r="51" spans="1:13" ht="102">
      <c r="A51" s="15" t="s">
        <v>82</v>
      </c>
      <c r="B51" s="6">
        <v>13</v>
      </c>
      <c r="C51" s="6">
        <f t="shared" si="0"/>
        <v>13</v>
      </c>
      <c r="D51" s="6">
        <v>4</v>
      </c>
      <c r="E51" s="6">
        <f t="shared" si="1"/>
        <v>9</v>
      </c>
      <c r="F51" s="6">
        <v>13</v>
      </c>
      <c r="G51" s="6">
        <f t="shared" si="2"/>
        <v>13</v>
      </c>
      <c r="H51" s="6">
        <v>4</v>
      </c>
      <c r="I51" s="6">
        <f t="shared" si="3"/>
        <v>9</v>
      </c>
      <c r="J51" s="7">
        <f t="shared" si="4"/>
        <v>0</v>
      </c>
      <c r="K51" s="7">
        <f t="shared" si="5"/>
        <v>0</v>
      </c>
      <c r="L51" s="7">
        <f t="shared" si="6"/>
        <v>0</v>
      </c>
      <c r="M51" s="7">
        <f t="shared" si="7"/>
        <v>0</v>
      </c>
    </row>
    <row r="52" spans="1:13" ht="12.75">
      <c r="A52" s="15" t="s">
        <v>83</v>
      </c>
      <c r="B52" s="6">
        <v>61</v>
      </c>
      <c r="C52" s="6">
        <f t="shared" si="0"/>
        <v>61</v>
      </c>
      <c r="D52" s="6">
        <v>46</v>
      </c>
      <c r="E52" s="6">
        <f t="shared" si="1"/>
        <v>15</v>
      </c>
      <c r="F52" s="6">
        <v>48</v>
      </c>
      <c r="G52" s="6">
        <f t="shared" si="2"/>
        <v>48</v>
      </c>
      <c r="H52" s="6">
        <v>38</v>
      </c>
      <c r="I52" s="6">
        <f t="shared" si="3"/>
        <v>10</v>
      </c>
      <c r="J52" s="7">
        <f t="shared" si="4"/>
        <v>13</v>
      </c>
      <c r="K52" s="7">
        <f t="shared" si="5"/>
        <v>13</v>
      </c>
      <c r="L52" s="7">
        <f t="shared" si="6"/>
        <v>8</v>
      </c>
      <c r="M52" s="7">
        <f t="shared" si="7"/>
        <v>5</v>
      </c>
    </row>
    <row r="53" spans="1:13" ht="38.25">
      <c r="A53" s="15" t="s">
        <v>84</v>
      </c>
      <c r="B53" s="6">
        <v>27</v>
      </c>
      <c r="C53" s="6">
        <f t="shared" si="0"/>
        <v>27</v>
      </c>
      <c r="D53" s="6">
        <v>14</v>
      </c>
      <c r="E53" s="6">
        <f t="shared" si="1"/>
        <v>13</v>
      </c>
      <c r="F53" s="6">
        <v>27</v>
      </c>
      <c r="G53" s="6">
        <f t="shared" si="2"/>
        <v>27</v>
      </c>
      <c r="H53" s="6">
        <v>14</v>
      </c>
      <c r="I53" s="6">
        <f t="shared" si="3"/>
        <v>13</v>
      </c>
      <c r="J53" s="7">
        <f t="shared" si="4"/>
        <v>0</v>
      </c>
      <c r="K53" s="7">
        <f t="shared" si="5"/>
        <v>0</v>
      </c>
      <c r="L53" s="7">
        <f t="shared" si="6"/>
        <v>0</v>
      </c>
      <c r="M53" s="7">
        <f t="shared" si="7"/>
        <v>0</v>
      </c>
    </row>
    <row r="54" spans="1:13" ht="51">
      <c r="A54" s="15" t="s">
        <v>85</v>
      </c>
      <c r="B54" s="6">
        <v>68</v>
      </c>
      <c r="C54" s="6">
        <f t="shared" si="0"/>
        <v>68</v>
      </c>
      <c r="D54" s="6">
        <v>41</v>
      </c>
      <c r="E54" s="6">
        <f t="shared" si="1"/>
        <v>27</v>
      </c>
      <c r="F54" s="6">
        <v>61</v>
      </c>
      <c r="G54" s="6">
        <f t="shared" si="2"/>
        <v>61</v>
      </c>
      <c r="H54" s="6">
        <v>37</v>
      </c>
      <c r="I54" s="6">
        <f t="shared" si="3"/>
        <v>24</v>
      </c>
      <c r="J54" s="7">
        <f t="shared" si="4"/>
        <v>7</v>
      </c>
      <c r="K54" s="7">
        <f t="shared" si="5"/>
        <v>7</v>
      </c>
      <c r="L54" s="7">
        <f t="shared" si="6"/>
        <v>4</v>
      </c>
      <c r="M54" s="7">
        <f t="shared" si="7"/>
        <v>3</v>
      </c>
    </row>
    <row r="55" spans="1:13" ht="76.5">
      <c r="A55" s="15" t="s">
        <v>86</v>
      </c>
      <c r="B55" s="6">
        <v>96</v>
      </c>
      <c r="C55" s="6">
        <f t="shared" si="0"/>
        <v>96</v>
      </c>
      <c r="D55" s="6">
        <v>48</v>
      </c>
      <c r="E55" s="6">
        <f t="shared" si="1"/>
        <v>48</v>
      </c>
      <c r="F55" s="6">
        <v>75</v>
      </c>
      <c r="G55" s="6">
        <f t="shared" si="2"/>
        <v>75</v>
      </c>
      <c r="H55" s="6">
        <v>36</v>
      </c>
      <c r="I55" s="6">
        <f t="shared" si="3"/>
        <v>39</v>
      </c>
      <c r="J55" s="7">
        <f t="shared" si="4"/>
        <v>21</v>
      </c>
      <c r="K55" s="7">
        <f t="shared" si="5"/>
        <v>21</v>
      </c>
      <c r="L55" s="7">
        <f t="shared" si="6"/>
        <v>12</v>
      </c>
      <c r="M55" s="7">
        <f t="shared" si="7"/>
        <v>9</v>
      </c>
    </row>
    <row r="56" spans="1:13" ht="38.25">
      <c r="A56" s="15" t="s">
        <v>87</v>
      </c>
      <c r="B56" s="6">
        <v>1680</v>
      </c>
      <c r="C56" s="6">
        <f t="shared" si="0"/>
        <v>1680</v>
      </c>
      <c r="D56" s="6">
        <v>848</v>
      </c>
      <c r="E56" s="6">
        <f t="shared" si="1"/>
        <v>832</v>
      </c>
      <c r="F56" s="6">
        <v>1473</v>
      </c>
      <c r="G56" s="6">
        <f t="shared" si="2"/>
        <v>1473</v>
      </c>
      <c r="H56" s="6">
        <v>741</v>
      </c>
      <c r="I56" s="6">
        <f t="shared" si="3"/>
        <v>732</v>
      </c>
      <c r="J56" s="7">
        <f t="shared" si="4"/>
        <v>207</v>
      </c>
      <c r="K56" s="7">
        <f t="shared" si="5"/>
        <v>207</v>
      </c>
      <c r="L56" s="7">
        <f t="shared" si="6"/>
        <v>107</v>
      </c>
      <c r="M56" s="7">
        <f t="shared" si="7"/>
        <v>100</v>
      </c>
    </row>
    <row r="57" spans="1:13" ht="169.5" customHeight="1">
      <c r="A57" s="15" t="s">
        <v>31</v>
      </c>
      <c r="B57" s="6">
        <v>618</v>
      </c>
      <c r="C57" s="6">
        <f t="shared" si="0"/>
        <v>618</v>
      </c>
      <c r="D57" s="6">
        <v>291</v>
      </c>
      <c r="E57" s="6">
        <f t="shared" si="1"/>
        <v>327</v>
      </c>
      <c r="F57" s="6">
        <v>387</v>
      </c>
      <c r="G57" s="6">
        <f t="shared" si="2"/>
        <v>387</v>
      </c>
      <c r="H57" s="6">
        <v>187</v>
      </c>
      <c r="I57" s="6">
        <f t="shared" si="3"/>
        <v>200</v>
      </c>
      <c r="J57" s="7">
        <f t="shared" si="4"/>
        <v>231</v>
      </c>
      <c r="K57" s="7">
        <f t="shared" si="5"/>
        <v>231</v>
      </c>
      <c r="L57" s="7">
        <f t="shared" si="6"/>
        <v>104</v>
      </c>
      <c r="M57" s="7">
        <f t="shared" si="7"/>
        <v>127</v>
      </c>
    </row>
    <row r="58" spans="1:13" ht="25.5">
      <c r="A58" s="15" t="s">
        <v>88</v>
      </c>
      <c r="B58" s="6">
        <v>1</v>
      </c>
      <c r="C58" s="6">
        <f t="shared" si="0"/>
        <v>1</v>
      </c>
      <c r="D58" s="6"/>
      <c r="E58" s="6">
        <f t="shared" si="1"/>
        <v>1</v>
      </c>
      <c r="F58" s="6">
        <v>1</v>
      </c>
      <c r="G58" s="6">
        <f t="shared" si="2"/>
        <v>1</v>
      </c>
      <c r="H58" s="6"/>
      <c r="I58" s="6">
        <f t="shared" si="3"/>
        <v>1</v>
      </c>
      <c r="J58" s="7">
        <f t="shared" si="4"/>
        <v>0</v>
      </c>
      <c r="K58" s="7">
        <f t="shared" si="5"/>
        <v>0</v>
      </c>
      <c r="L58" s="7">
        <f t="shared" si="6"/>
        <v>0</v>
      </c>
      <c r="M58" s="7">
        <f t="shared" si="7"/>
        <v>0</v>
      </c>
    </row>
    <row r="59" spans="1:13" ht="12.75">
      <c r="A59" s="15" t="s">
        <v>13</v>
      </c>
      <c r="B59" s="6">
        <v>1</v>
      </c>
      <c r="C59" s="6">
        <f t="shared" si="0"/>
        <v>1</v>
      </c>
      <c r="D59" s="6"/>
      <c r="E59" s="6">
        <f t="shared" si="1"/>
        <v>1</v>
      </c>
      <c r="F59" s="6">
        <v>1</v>
      </c>
      <c r="G59" s="6">
        <f t="shared" si="2"/>
        <v>1</v>
      </c>
      <c r="H59" s="6"/>
      <c r="I59" s="6">
        <f t="shared" si="3"/>
        <v>1</v>
      </c>
      <c r="J59" s="7">
        <f t="shared" si="4"/>
        <v>0</v>
      </c>
      <c r="K59" s="7">
        <f t="shared" si="5"/>
        <v>0</v>
      </c>
      <c r="L59" s="7">
        <f t="shared" si="6"/>
        <v>0</v>
      </c>
      <c r="M59" s="7">
        <f t="shared" si="7"/>
        <v>0</v>
      </c>
    </row>
    <row r="60" spans="1:13" ht="76.5">
      <c r="A60" s="15" t="s">
        <v>89</v>
      </c>
      <c r="B60" s="6">
        <v>3</v>
      </c>
      <c r="C60" s="6">
        <f t="shared" si="0"/>
        <v>3</v>
      </c>
      <c r="D60" s="6">
        <v>2</v>
      </c>
      <c r="E60" s="6">
        <f t="shared" si="1"/>
        <v>1</v>
      </c>
      <c r="F60" s="6">
        <v>2</v>
      </c>
      <c r="G60" s="6">
        <f t="shared" si="2"/>
        <v>2</v>
      </c>
      <c r="H60" s="6">
        <v>1</v>
      </c>
      <c r="I60" s="6">
        <f t="shared" si="3"/>
        <v>1</v>
      </c>
      <c r="J60" s="7">
        <f t="shared" si="4"/>
        <v>1</v>
      </c>
      <c r="K60" s="7">
        <f t="shared" si="5"/>
        <v>1</v>
      </c>
      <c r="L60" s="7">
        <f t="shared" si="6"/>
        <v>1</v>
      </c>
      <c r="M60" s="7">
        <f t="shared" si="7"/>
        <v>0</v>
      </c>
    </row>
    <row r="61" spans="1:13" ht="12.75">
      <c r="A61" s="15" t="s">
        <v>90</v>
      </c>
      <c r="B61" s="6">
        <v>34</v>
      </c>
      <c r="C61" s="6">
        <f t="shared" si="0"/>
        <v>34</v>
      </c>
      <c r="D61" s="6">
        <v>27</v>
      </c>
      <c r="E61" s="6">
        <f t="shared" si="1"/>
        <v>7</v>
      </c>
      <c r="F61" s="6">
        <v>33</v>
      </c>
      <c r="G61" s="6">
        <f t="shared" si="2"/>
        <v>33</v>
      </c>
      <c r="H61" s="6">
        <v>27</v>
      </c>
      <c r="I61" s="6">
        <f t="shared" si="3"/>
        <v>6</v>
      </c>
      <c r="J61" s="7">
        <f t="shared" si="4"/>
        <v>1</v>
      </c>
      <c r="K61" s="7">
        <f t="shared" si="5"/>
        <v>1</v>
      </c>
      <c r="L61" s="7">
        <f t="shared" si="6"/>
        <v>0</v>
      </c>
      <c r="M61" s="7">
        <f t="shared" si="7"/>
        <v>1</v>
      </c>
    </row>
    <row r="62" spans="1:13" ht="12.75">
      <c r="A62" s="15" t="s">
        <v>91</v>
      </c>
      <c r="B62" s="6">
        <v>14</v>
      </c>
      <c r="C62" s="6">
        <f t="shared" si="0"/>
        <v>14</v>
      </c>
      <c r="D62" s="6">
        <v>11</v>
      </c>
      <c r="E62" s="6">
        <f t="shared" si="1"/>
        <v>3</v>
      </c>
      <c r="F62" s="6">
        <v>14</v>
      </c>
      <c r="G62" s="6">
        <f t="shared" si="2"/>
        <v>14</v>
      </c>
      <c r="H62" s="6">
        <v>11</v>
      </c>
      <c r="I62" s="6">
        <f t="shared" si="3"/>
        <v>3</v>
      </c>
      <c r="J62" s="7">
        <f t="shared" si="4"/>
        <v>0</v>
      </c>
      <c r="K62" s="7">
        <f t="shared" si="5"/>
        <v>0</v>
      </c>
      <c r="L62" s="7">
        <f t="shared" si="6"/>
        <v>0</v>
      </c>
      <c r="M62" s="7">
        <f t="shared" si="7"/>
        <v>0</v>
      </c>
    </row>
    <row r="63" spans="1:13" ht="38.25">
      <c r="A63" s="15" t="s">
        <v>92</v>
      </c>
      <c r="B63" s="6">
        <v>81</v>
      </c>
      <c r="C63" s="6">
        <f t="shared" si="0"/>
        <v>81</v>
      </c>
      <c r="D63" s="6">
        <v>54</v>
      </c>
      <c r="E63" s="6">
        <f t="shared" si="1"/>
        <v>27</v>
      </c>
      <c r="F63" s="6">
        <v>75</v>
      </c>
      <c r="G63" s="6">
        <f t="shared" si="2"/>
        <v>75</v>
      </c>
      <c r="H63" s="6">
        <v>50</v>
      </c>
      <c r="I63" s="6">
        <f t="shared" si="3"/>
        <v>25</v>
      </c>
      <c r="J63" s="7">
        <f t="shared" si="4"/>
        <v>6</v>
      </c>
      <c r="K63" s="7">
        <f t="shared" si="5"/>
        <v>6</v>
      </c>
      <c r="L63" s="7">
        <f t="shared" si="6"/>
        <v>4</v>
      </c>
      <c r="M63" s="7">
        <f t="shared" si="7"/>
        <v>2</v>
      </c>
    </row>
    <row r="64" spans="1:13" ht="38.25">
      <c r="A64" s="15" t="s">
        <v>93</v>
      </c>
      <c r="B64" s="6">
        <v>98</v>
      </c>
      <c r="C64" s="6">
        <f t="shared" si="0"/>
        <v>98</v>
      </c>
      <c r="D64" s="6">
        <v>52</v>
      </c>
      <c r="E64" s="6">
        <f t="shared" si="1"/>
        <v>46</v>
      </c>
      <c r="F64" s="6">
        <v>90</v>
      </c>
      <c r="G64" s="6">
        <f t="shared" si="2"/>
        <v>90</v>
      </c>
      <c r="H64" s="6">
        <v>49</v>
      </c>
      <c r="I64" s="6">
        <f t="shared" si="3"/>
        <v>41</v>
      </c>
      <c r="J64" s="7">
        <f t="shared" si="4"/>
        <v>8</v>
      </c>
      <c r="K64" s="7">
        <f t="shared" si="5"/>
        <v>8</v>
      </c>
      <c r="L64" s="7">
        <f t="shared" si="6"/>
        <v>3</v>
      </c>
      <c r="M64" s="7">
        <f t="shared" si="7"/>
        <v>5</v>
      </c>
    </row>
    <row r="65" spans="1:13" ht="25.5">
      <c r="A65" s="5" t="s">
        <v>32</v>
      </c>
      <c r="B65" s="6">
        <v>2</v>
      </c>
      <c r="C65" s="6">
        <f t="shared" si="0"/>
        <v>2</v>
      </c>
      <c r="D65" s="6">
        <v>1</v>
      </c>
      <c r="E65" s="6">
        <f t="shared" si="1"/>
        <v>1</v>
      </c>
      <c r="F65" s="6">
        <v>2</v>
      </c>
      <c r="G65" s="6">
        <f t="shared" si="2"/>
        <v>2</v>
      </c>
      <c r="H65" s="6">
        <v>1</v>
      </c>
      <c r="I65" s="6">
        <f t="shared" si="3"/>
        <v>1</v>
      </c>
      <c r="J65" s="7">
        <f t="shared" si="4"/>
        <v>0</v>
      </c>
      <c r="K65" s="7">
        <f t="shared" si="5"/>
        <v>0</v>
      </c>
      <c r="L65" s="7">
        <f t="shared" si="6"/>
        <v>0</v>
      </c>
      <c r="M65" s="7">
        <f t="shared" si="7"/>
        <v>0</v>
      </c>
    </row>
    <row r="66" spans="1:13" ht="38.25">
      <c r="A66" s="15" t="s">
        <v>94</v>
      </c>
      <c r="B66" s="6">
        <v>145</v>
      </c>
      <c r="C66" s="6">
        <f t="shared" si="0"/>
        <v>145</v>
      </c>
      <c r="D66" s="6">
        <v>111</v>
      </c>
      <c r="E66" s="6">
        <f t="shared" si="1"/>
        <v>34</v>
      </c>
      <c r="F66" s="6">
        <v>137</v>
      </c>
      <c r="G66" s="6">
        <f t="shared" si="2"/>
        <v>137</v>
      </c>
      <c r="H66" s="6">
        <v>104</v>
      </c>
      <c r="I66" s="6">
        <f t="shared" si="3"/>
        <v>33</v>
      </c>
      <c r="J66" s="7">
        <f t="shared" si="4"/>
        <v>8</v>
      </c>
      <c r="K66" s="7">
        <f t="shared" si="5"/>
        <v>8</v>
      </c>
      <c r="L66" s="7">
        <f t="shared" si="6"/>
        <v>7</v>
      </c>
      <c r="M66" s="7">
        <f t="shared" si="7"/>
        <v>1</v>
      </c>
    </row>
    <row r="67" spans="1:13" ht="102">
      <c r="A67" s="15" t="s">
        <v>95</v>
      </c>
      <c r="B67" s="6">
        <v>127</v>
      </c>
      <c r="C67" s="6">
        <f t="shared" si="0"/>
        <v>127</v>
      </c>
      <c r="D67" s="6">
        <v>74</v>
      </c>
      <c r="E67" s="6">
        <f t="shared" si="1"/>
        <v>53</v>
      </c>
      <c r="F67" s="6">
        <v>117</v>
      </c>
      <c r="G67" s="6">
        <f t="shared" si="2"/>
        <v>117</v>
      </c>
      <c r="H67" s="6">
        <v>69</v>
      </c>
      <c r="I67" s="6">
        <f t="shared" si="3"/>
        <v>48</v>
      </c>
      <c r="J67" s="7">
        <f t="shared" si="4"/>
        <v>10</v>
      </c>
      <c r="K67" s="7">
        <f t="shared" si="5"/>
        <v>10</v>
      </c>
      <c r="L67" s="7">
        <f t="shared" si="6"/>
        <v>5</v>
      </c>
      <c r="M67" s="7">
        <f t="shared" si="7"/>
        <v>5</v>
      </c>
    </row>
    <row r="68" spans="1:13" ht="51">
      <c r="A68" s="15" t="s">
        <v>96</v>
      </c>
      <c r="B68" s="6">
        <v>1</v>
      </c>
      <c r="C68" s="6">
        <f aca="true" t="shared" si="8" ref="C68:C131">D68+E68</f>
        <v>1</v>
      </c>
      <c r="D68" s="6"/>
      <c r="E68" s="6">
        <f aca="true" t="shared" si="9" ref="E68:E131">B68-D68</f>
        <v>1</v>
      </c>
      <c r="F68" s="6">
        <v>1</v>
      </c>
      <c r="G68" s="6">
        <f aca="true" t="shared" si="10" ref="G68:G131">H68+I68</f>
        <v>1</v>
      </c>
      <c r="H68" s="6"/>
      <c r="I68" s="6">
        <f aca="true" t="shared" si="11" ref="I68:I131">F68-H68</f>
        <v>1</v>
      </c>
      <c r="J68" s="7">
        <f aca="true" t="shared" si="12" ref="J68:J131">B68-F68</f>
        <v>0</v>
      </c>
      <c r="K68" s="7">
        <f aca="true" t="shared" si="13" ref="K68:K131">L68+M68</f>
        <v>0</v>
      </c>
      <c r="L68" s="7">
        <f aca="true" t="shared" si="14" ref="L68:L131">D68-H68</f>
        <v>0</v>
      </c>
      <c r="M68" s="7">
        <f aca="true" t="shared" si="15" ref="M68:M131">E68-I68</f>
        <v>0</v>
      </c>
    </row>
    <row r="69" spans="1:13" ht="38.25">
      <c r="A69" s="15" t="s">
        <v>97</v>
      </c>
      <c r="B69" s="6">
        <v>279</v>
      </c>
      <c r="C69" s="6">
        <f t="shared" si="8"/>
        <v>279</v>
      </c>
      <c r="D69" s="6">
        <v>160</v>
      </c>
      <c r="E69" s="6">
        <f t="shared" si="9"/>
        <v>119</v>
      </c>
      <c r="F69" s="6">
        <v>232</v>
      </c>
      <c r="G69" s="6">
        <f t="shared" si="10"/>
        <v>232</v>
      </c>
      <c r="H69" s="6">
        <v>129</v>
      </c>
      <c r="I69" s="6">
        <f t="shared" si="11"/>
        <v>103</v>
      </c>
      <c r="J69" s="7">
        <f t="shared" si="12"/>
        <v>47</v>
      </c>
      <c r="K69" s="7">
        <f t="shared" si="13"/>
        <v>47</v>
      </c>
      <c r="L69" s="7">
        <f t="shared" si="14"/>
        <v>31</v>
      </c>
      <c r="M69" s="7">
        <f t="shared" si="15"/>
        <v>16</v>
      </c>
    </row>
    <row r="70" spans="1:13" ht="141.75" customHeight="1">
      <c r="A70" s="5" t="s">
        <v>33</v>
      </c>
      <c r="B70" s="6">
        <v>16</v>
      </c>
      <c r="C70" s="6">
        <f t="shared" si="8"/>
        <v>16</v>
      </c>
      <c r="D70" s="6">
        <v>12</v>
      </c>
      <c r="E70" s="6">
        <f t="shared" si="9"/>
        <v>4</v>
      </c>
      <c r="F70" s="6">
        <v>9</v>
      </c>
      <c r="G70" s="6">
        <f t="shared" si="10"/>
        <v>9</v>
      </c>
      <c r="H70" s="6">
        <v>6</v>
      </c>
      <c r="I70" s="6">
        <f t="shared" si="11"/>
        <v>3</v>
      </c>
      <c r="J70" s="7">
        <f t="shared" si="12"/>
        <v>7</v>
      </c>
      <c r="K70" s="7">
        <f t="shared" si="13"/>
        <v>7</v>
      </c>
      <c r="L70" s="7">
        <f t="shared" si="14"/>
        <v>6</v>
      </c>
      <c r="M70" s="7">
        <f t="shared" si="15"/>
        <v>1</v>
      </c>
    </row>
    <row r="71" spans="1:13" ht="25.5">
      <c r="A71" s="15" t="s">
        <v>98</v>
      </c>
      <c r="B71" s="6">
        <v>637</v>
      </c>
      <c r="C71" s="6">
        <f t="shared" si="8"/>
        <v>637</v>
      </c>
      <c r="D71" s="6">
        <v>391</v>
      </c>
      <c r="E71" s="6">
        <f t="shared" si="9"/>
        <v>246</v>
      </c>
      <c r="F71" s="6">
        <v>574</v>
      </c>
      <c r="G71" s="6">
        <f t="shared" si="10"/>
        <v>574</v>
      </c>
      <c r="H71" s="6">
        <v>347</v>
      </c>
      <c r="I71" s="6">
        <f t="shared" si="11"/>
        <v>227</v>
      </c>
      <c r="J71" s="7">
        <f t="shared" si="12"/>
        <v>63</v>
      </c>
      <c r="K71" s="7">
        <f t="shared" si="13"/>
        <v>63</v>
      </c>
      <c r="L71" s="7">
        <f t="shared" si="14"/>
        <v>44</v>
      </c>
      <c r="M71" s="7">
        <f t="shared" si="15"/>
        <v>19</v>
      </c>
    </row>
    <row r="72" spans="1:13" ht="38.25">
      <c r="A72" s="15" t="s">
        <v>99</v>
      </c>
      <c r="B72" s="6">
        <v>5</v>
      </c>
      <c r="C72" s="6">
        <f t="shared" si="8"/>
        <v>5</v>
      </c>
      <c r="D72" s="6">
        <v>2</v>
      </c>
      <c r="E72" s="6">
        <f t="shared" si="9"/>
        <v>3</v>
      </c>
      <c r="F72" s="6">
        <v>5</v>
      </c>
      <c r="G72" s="6">
        <f t="shared" si="10"/>
        <v>5</v>
      </c>
      <c r="H72" s="6">
        <v>2</v>
      </c>
      <c r="I72" s="6">
        <f t="shared" si="11"/>
        <v>3</v>
      </c>
      <c r="J72" s="7">
        <f t="shared" si="12"/>
        <v>0</v>
      </c>
      <c r="K72" s="7">
        <f t="shared" si="13"/>
        <v>0</v>
      </c>
      <c r="L72" s="7">
        <f t="shared" si="14"/>
        <v>0</v>
      </c>
      <c r="M72" s="7">
        <f t="shared" si="15"/>
        <v>0</v>
      </c>
    </row>
    <row r="73" spans="1:13" ht="38.25">
      <c r="A73" s="15" t="s">
        <v>34</v>
      </c>
      <c r="B73" s="6">
        <v>1114</v>
      </c>
      <c r="C73" s="6">
        <f t="shared" si="8"/>
        <v>1114</v>
      </c>
      <c r="D73" s="6">
        <v>536</v>
      </c>
      <c r="E73" s="6">
        <f t="shared" si="9"/>
        <v>578</v>
      </c>
      <c r="F73" s="6">
        <v>847</v>
      </c>
      <c r="G73" s="6">
        <f t="shared" si="10"/>
        <v>847</v>
      </c>
      <c r="H73" s="6">
        <v>401</v>
      </c>
      <c r="I73" s="6">
        <f t="shared" si="11"/>
        <v>446</v>
      </c>
      <c r="J73" s="7">
        <f t="shared" si="12"/>
        <v>267</v>
      </c>
      <c r="K73" s="7">
        <f t="shared" si="13"/>
        <v>267</v>
      </c>
      <c r="L73" s="7">
        <f t="shared" si="14"/>
        <v>135</v>
      </c>
      <c r="M73" s="7">
        <f t="shared" si="15"/>
        <v>132</v>
      </c>
    </row>
    <row r="74" spans="1:13" ht="25.5">
      <c r="A74" s="5" t="s">
        <v>41</v>
      </c>
      <c r="B74" s="6">
        <v>10</v>
      </c>
      <c r="C74" s="6">
        <f t="shared" si="8"/>
        <v>10</v>
      </c>
      <c r="D74" s="6">
        <v>5</v>
      </c>
      <c r="E74" s="6">
        <f t="shared" si="9"/>
        <v>5</v>
      </c>
      <c r="F74" s="6">
        <v>9</v>
      </c>
      <c r="G74" s="6">
        <f t="shared" si="10"/>
        <v>9</v>
      </c>
      <c r="H74" s="6">
        <v>4</v>
      </c>
      <c r="I74" s="6">
        <f t="shared" si="11"/>
        <v>5</v>
      </c>
      <c r="J74" s="7">
        <f t="shared" si="12"/>
        <v>1</v>
      </c>
      <c r="K74" s="7">
        <f t="shared" si="13"/>
        <v>1</v>
      </c>
      <c r="L74" s="7">
        <f t="shared" si="14"/>
        <v>1</v>
      </c>
      <c r="M74" s="7">
        <f t="shared" si="15"/>
        <v>0</v>
      </c>
    </row>
    <row r="75" spans="1:13" ht="25.5">
      <c r="A75" s="5" t="s">
        <v>35</v>
      </c>
      <c r="B75" s="6">
        <v>1</v>
      </c>
      <c r="C75" s="6">
        <f t="shared" si="8"/>
        <v>1</v>
      </c>
      <c r="D75" s="6">
        <v>1</v>
      </c>
      <c r="E75" s="6">
        <f t="shared" si="9"/>
        <v>0</v>
      </c>
      <c r="F75" s="6">
        <v>1</v>
      </c>
      <c r="G75" s="6">
        <f t="shared" si="10"/>
        <v>1</v>
      </c>
      <c r="H75" s="6">
        <v>1</v>
      </c>
      <c r="I75" s="6">
        <f t="shared" si="11"/>
        <v>0</v>
      </c>
      <c r="J75" s="7">
        <f t="shared" si="12"/>
        <v>0</v>
      </c>
      <c r="K75" s="7">
        <f t="shared" si="13"/>
        <v>0</v>
      </c>
      <c r="L75" s="7">
        <f t="shared" si="14"/>
        <v>0</v>
      </c>
      <c r="M75" s="7">
        <f t="shared" si="15"/>
        <v>0</v>
      </c>
    </row>
    <row r="76" spans="1:13" ht="25.5">
      <c r="A76" s="15" t="s">
        <v>100</v>
      </c>
      <c r="B76" s="6">
        <v>3</v>
      </c>
      <c r="C76" s="6">
        <f t="shared" si="8"/>
        <v>3</v>
      </c>
      <c r="D76" s="6">
        <v>2</v>
      </c>
      <c r="E76" s="6">
        <f t="shared" si="9"/>
        <v>1</v>
      </c>
      <c r="F76" s="6">
        <v>3</v>
      </c>
      <c r="G76" s="6">
        <f t="shared" si="10"/>
        <v>3</v>
      </c>
      <c r="H76" s="6">
        <v>2</v>
      </c>
      <c r="I76" s="6">
        <f t="shared" si="11"/>
        <v>1</v>
      </c>
      <c r="J76" s="7">
        <f t="shared" si="12"/>
        <v>0</v>
      </c>
      <c r="K76" s="7">
        <f t="shared" si="13"/>
        <v>0</v>
      </c>
      <c r="L76" s="7">
        <f t="shared" si="14"/>
        <v>0</v>
      </c>
      <c r="M76" s="7">
        <f t="shared" si="15"/>
        <v>0</v>
      </c>
    </row>
    <row r="77" spans="1:13" ht="38.25">
      <c r="A77" s="15" t="s">
        <v>101</v>
      </c>
      <c r="B77" s="6">
        <v>42</v>
      </c>
      <c r="C77" s="6">
        <f t="shared" si="8"/>
        <v>42</v>
      </c>
      <c r="D77" s="6">
        <v>19</v>
      </c>
      <c r="E77" s="6">
        <f t="shared" si="9"/>
        <v>23</v>
      </c>
      <c r="F77" s="6">
        <v>42</v>
      </c>
      <c r="G77" s="6">
        <f t="shared" si="10"/>
        <v>42</v>
      </c>
      <c r="H77" s="6">
        <v>19</v>
      </c>
      <c r="I77" s="6">
        <f t="shared" si="11"/>
        <v>23</v>
      </c>
      <c r="J77" s="7">
        <f t="shared" si="12"/>
        <v>0</v>
      </c>
      <c r="K77" s="7">
        <f t="shared" si="13"/>
        <v>0</v>
      </c>
      <c r="L77" s="7">
        <f t="shared" si="14"/>
        <v>0</v>
      </c>
      <c r="M77" s="7">
        <f t="shared" si="15"/>
        <v>0</v>
      </c>
    </row>
    <row r="78" spans="1:13" ht="63.75">
      <c r="A78" s="15" t="s">
        <v>102</v>
      </c>
      <c r="B78" s="6"/>
      <c r="C78" s="6">
        <f t="shared" si="8"/>
        <v>0</v>
      </c>
      <c r="D78" s="6"/>
      <c r="E78" s="6">
        <f t="shared" si="9"/>
        <v>0</v>
      </c>
      <c r="F78" s="6"/>
      <c r="G78" s="6">
        <f t="shared" si="10"/>
        <v>0</v>
      </c>
      <c r="H78" s="6"/>
      <c r="I78" s="6">
        <f t="shared" si="11"/>
        <v>0</v>
      </c>
      <c r="J78" s="7">
        <f t="shared" si="12"/>
        <v>0</v>
      </c>
      <c r="K78" s="7">
        <f t="shared" si="13"/>
        <v>0</v>
      </c>
      <c r="L78" s="7">
        <f t="shared" si="14"/>
        <v>0</v>
      </c>
      <c r="M78" s="7">
        <f t="shared" si="15"/>
        <v>0</v>
      </c>
    </row>
    <row r="79" spans="1:13" ht="63.75">
      <c r="A79" s="15" t="s">
        <v>103</v>
      </c>
      <c r="B79" s="6">
        <v>668</v>
      </c>
      <c r="C79" s="6">
        <f t="shared" si="8"/>
        <v>668</v>
      </c>
      <c r="D79" s="6">
        <v>395</v>
      </c>
      <c r="E79" s="6">
        <f t="shared" si="9"/>
        <v>273</v>
      </c>
      <c r="F79" s="6">
        <v>521</v>
      </c>
      <c r="G79" s="6">
        <f t="shared" si="10"/>
        <v>521</v>
      </c>
      <c r="H79" s="6">
        <v>318</v>
      </c>
      <c r="I79" s="6">
        <f t="shared" si="11"/>
        <v>203</v>
      </c>
      <c r="J79" s="7">
        <f t="shared" si="12"/>
        <v>147</v>
      </c>
      <c r="K79" s="7">
        <f t="shared" si="13"/>
        <v>147</v>
      </c>
      <c r="L79" s="7">
        <f t="shared" si="14"/>
        <v>77</v>
      </c>
      <c r="M79" s="7">
        <f t="shared" si="15"/>
        <v>70</v>
      </c>
    </row>
    <row r="80" spans="1:13" ht="63.75">
      <c r="A80" s="15" t="s">
        <v>104</v>
      </c>
      <c r="B80" s="6">
        <v>2</v>
      </c>
      <c r="C80" s="6">
        <f t="shared" si="8"/>
        <v>2</v>
      </c>
      <c r="D80" s="6">
        <v>2</v>
      </c>
      <c r="E80" s="6">
        <f t="shared" si="9"/>
        <v>0</v>
      </c>
      <c r="F80" s="6">
        <v>1</v>
      </c>
      <c r="G80" s="6">
        <f t="shared" si="10"/>
        <v>1</v>
      </c>
      <c r="H80" s="6">
        <v>1</v>
      </c>
      <c r="I80" s="6">
        <f t="shared" si="11"/>
        <v>0</v>
      </c>
      <c r="J80" s="7">
        <f t="shared" si="12"/>
        <v>1</v>
      </c>
      <c r="K80" s="7">
        <f t="shared" si="13"/>
        <v>1</v>
      </c>
      <c r="L80" s="7">
        <f t="shared" si="14"/>
        <v>1</v>
      </c>
      <c r="M80" s="7">
        <f t="shared" si="15"/>
        <v>0</v>
      </c>
    </row>
    <row r="81" spans="1:13" ht="38.25">
      <c r="A81" s="15" t="s">
        <v>105</v>
      </c>
      <c r="B81" s="6">
        <v>2</v>
      </c>
      <c r="C81" s="6">
        <f t="shared" si="8"/>
        <v>2</v>
      </c>
      <c r="D81" s="6">
        <v>1</v>
      </c>
      <c r="E81" s="6">
        <f t="shared" si="9"/>
        <v>1</v>
      </c>
      <c r="F81" s="6">
        <v>2</v>
      </c>
      <c r="G81" s="6">
        <f t="shared" si="10"/>
        <v>2</v>
      </c>
      <c r="H81" s="6">
        <v>1</v>
      </c>
      <c r="I81" s="6">
        <f t="shared" si="11"/>
        <v>1</v>
      </c>
      <c r="J81" s="7">
        <f t="shared" si="12"/>
        <v>0</v>
      </c>
      <c r="K81" s="7">
        <f t="shared" si="13"/>
        <v>0</v>
      </c>
      <c r="L81" s="7">
        <f t="shared" si="14"/>
        <v>0</v>
      </c>
      <c r="M81" s="7">
        <f t="shared" si="15"/>
        <v>0</v>
      </c>
    </row>
    <row r="82" spans="1:13" ht="51">
      <c r="A82" s="15" t="s">
        <v>106</v>
      </c>
      <c r="B82" s="6">
        <v>18</v>
      </c>
      <c r="C82" s="6">
        <f t="shared" si="8"/>
        <v>18</v>
      </c>
      <c r="D82" s="6">
        <v>14</v>
      </c>
      <c r="E82" s="6">
        <f t="shared" si="9"/>
        <v>4</v>
      </c>
      <c r="F82" s="6">
        <v>17</v>
      </c>
      <c r="G82" s="6">
        <f t="shared" si="10"/>
        <v>17</v>
      </c>
      <c r="H82" s="6">
        <v>14</v>
      </c>
      <c r="I82" s="6">
        <f t="shared" si="11"/>
        <v>3</v>
      </c>
      <c r="J82" s="7">
        <f t="shared" si="12"/>
        <v>1</v>
      </c>
      <c r="K82" s="7">
        <f t="shared" si="13"/>
        <v>1</v>
      </c>
      <c r="L82" s="7">
        <f t="shared" si="14"/>
        <v>0</v>
      </c>
      <c r="M82" s="7">
        <f t="shared" si="15"/>
        <v>1</v>
      </c>
    </row>
    <row r="83" spans="1:13" ht="76.5">
      <c r="A83" s="15" t="s">
        <v>107</v>
      </c>
      <c r="B83" s="6">
        <v>1</v>
      </c>
      <c r="C83" s="6">
        <f t="shared" si="8"/>
        <v>1</v>
      </c>
      <c r="D83" s="6">
        <v>1</v>
      </c>
      <c r="E83" s="6">
        <f t="shared" si="9"/>
        <v>0</v>
      </c>
      <c r="F83" s="6"/>
      <c r="G83" s="6">
        <f t="shared" si="10"/>
        <v>0</v>
      </c>
      <c r="H83" s="6"/>
      <c r="I83" s="6">
        <f t="shared" si="11"/>
        <v>0</v>
      </c>
      <c r="J83" s="7">
        <f t="shared" si="12"/>
        <v>1</v>
      </c>
      <c r="K83" s="7">
        <f t="shared" si="13"/>
        <v>1</v>
      </c>
      <c r="L83" s="7">
        <f t="shared" si="14"/>
        <v>1</v>
      </c>
      <c r="M83" s="7">
        <f t="shared" si="15"/>
        <v>0</v>
      </c>
    </row>
    <row r="84" spans="1:13" ht="25.5">
      <c r="A84" s="15" t="s">
        <v>108</v>
      </c>
      <c r="B84" s="6">
        <v>255</v>
      </c>
      <c r="C84" s="6">
        <f t="shared" si="8"/>
        <v>255</v>
      </c>
      <c r="D84" s="6">
        <v>156</v>
      </c>
      <c r="E84" s="6">
        <f t="shared" si="9"/>
        <v>99</v>
      </c>
      <c r="F84" s="6">
        <v>226</v>
      </c>
      <c r="G84" s="6">
        <f t="shared" si="10"/>
        <v>226</v>
      </c>
      <c r="H84" s="6">
        <v>136</v>
      </c>
      <c r="I84" s="6">
        <f t="shared" si="11"/>
        <v>90</v>
      </c>
      <c r="J84" s="7">
        <f t="shared" si="12"/>
        <v>29</v>
      </c>
      <c r="K84" s="7">
        <f t="shared" si="13"/>
        <v>29</v>
      </c>
      <c r="L84" s="7">
        <f t="shared" si="14"/>
        <v>20</v>
      </c>
      <c r="M84" s="7">
        <f t="shared" si="15"/>
        <v>9</v>
      </c>
    </row>
    <row r="85" spans="1:13" ht="25.5">
      <c r="A85" s="15" t="s">
        <v>109</v>
      </c>
      <c r="B85" s="6">
        <v>3</v>
      </c>
      <c r="C85" s="6">
        <f t="shared" si="8"/>
        <v>3</v>
      </c>
      <c r="D85" s="6">
        <v>2</v>
      </c>
      <c r="E85" s="6">
        <f t="shared" si="9"/>
        <v>1</v>
      </c>
      <c r="F85" s="6">
        <v>3</v>
      </c>
      <c r="G85" s="6">
        <f t="shared" si="10"/>
        <v>3</v>
      </c>
      <c r="H85" s="6">
        <v>2</v>
      </c>
      <c r="I85" s="6">
        <f t="shared" si="11"/>
        <v>1</v>
      </c>
      <c r="J85" s="7">
        <f t="shared" si="12"/>
        <v>0</v>
      </c>
      <c r="K85" s="7">
        <f t="shared" si="13"/>
        <v>0</v>
      </c>
      <c r="L85" s="7">
        <f t="shared" si="14"/>
        <v>0</v>
      </c>
      <c r="M85" s="7">
        <f t="shared" si="15"/>
        <v>0</v>
      </c>
    </row>
    <row r="86" spans="1:13" ht="12.75">
      <c r="A86" s="15" t="s">
        <v>110</v>
      </c>
      <c r="B86" s="6">
        <v>266</v>
      </c>
      <c r="C86" s="6">
        <f t="shared" si="8"/>
        <v>266</v>
      </c>
      <c r="D86" s="6">
        <v>134</v>
      </c>
      <c r="E86" s="6">
        <f t="shared" si="9"/>
        <v>132</v>
      </c>
      <c r="F86" s="6">
        <v>227</v>
      </c>
      <c r="G86" s="6">
        <f t="shared" si="10"/>
        <v>227</v>
      </c>
      <c r="H86" s="6">
        <v>112</v>
      </c>
      <c r="I86" s="6">
        <f t="shared" si="11"/>
        <v>115</v>
      </c>
      <c r="J86" s="7">
        <f t="shared" si="12"/>
        <v>39</v>
      </c>
      <c r="K86" s="7">
        <f t="shared" si="13"/>
        <v>39</v>
      </c>
      <c r="L86" s="7">
        <f t="shared" si="14"/>
        <v>22</v>
      </c>
      <c r="M86" s="7">
        <f t="shared" si="15"/>
        <v>17</v>
      </c>
    </row>
    <row r="87" spans="1:13" ht="12.75">
      <c r="A87" s="15" t="s">
        <v>111</v>
      </c>
      <c r="B87" s="6">
        <v>33</v>
      </c>
      <c r="C87" s="6">
        <f t="shared" si="8"/>
        <v>33</v>
      </c>
      <c r="D87" s="6">
        <v>14</v>
      </c>
      <c r="E87" s="6">
        <f t="shared" si="9"/>
        <v>19</v>
      </c>
      <c r="F87" s="6">
        <v>29</v>
      </c>
      <c r="G87" s="6">
        <f t="shared" si="10"/>
        <v>29</v>
      </c>
      <c r="H87" s="6">
        <v>14</v>
      </c>
      <c r="I87" s="6">
        <f t="shared" si="11"/>
        <v>15</v>
      </c>
      <c r="J87" s="7">
        <f t="shared" si="12"/>
        <v>4</v>
      </c>
      <c r="K87" s="7">
        <f t="shared" si="13"/>
        <v>4</v>
      </c>
      <c r="L87" s="7">
        <f t="shared" si="14"/>
        <v>0</v>
      </c>
      <c r="M87" s="7">
        <f t="shared" si="15"/>
        <v>4</v>
      </c>
    </row>
    <row r="88" spans="1:13" ht="183" customHeight="1">
      <c r="A88" s="15" t="s">
        <v>112</v>
      </c>
      <c r="B88" s="6">
        <v>277389</v>
      </c>
      <c r="C88" s="6">
        <f t="shared" si="8"/>
        <v>277389</v>
      </c>
      <c r="D88" s="6">
        <v>139684</v>
      </c>
      <c r="E88" s="6">
        <f t="shared" si="9"/>
        <v>137705</v>
      </c>
      <c r="F88" s="6">
        <v>236403</v>
      </c>
      <c r="G88" s="6">
        <f t="shared" si="10"/>
        <v>236403</v>
      </c>
      <c r="H88" s="6">
        <v>118910</v>
      </c>
      <c r="I88" s="6">
        <f t="shared" si="11"/>
        <v>117493</v>
      </c>
      <c r="J88" s="7">
        <f t="shared" si="12"/>
        <v>40986</v>
      </c>
      <c r="K88" s="7">
        <f t="shared" si="13"/>
        <v>40986</v>
      </c>
      <c r="L88" s="7">
        <f t="shared" si="14"/>
        <v>20774</v>
      </c>
      <c r="M88" s="7">
        <f t="shared" si="15"/>
        <v>20212</v>
      </c>
    </row>
    <row r="89" spans="1:13" ht="12.75">
      <c r="A89" s="5" t="s">
        <v>14</v>
      </c>
      <c r="B89" s="6">
        <v>59</v>
      </c>
      <c r="C89" s="6">
        <f t="shared" si="8"/>
        <v>59</v>
      </c>
      <c r="D89" s="6">
        <v>37</v>
      </c>
      <c r="E89" s="6">
        <f t="shared" si="9"/>
        <v>22</v>
      </c>
      <c r="F89" s="6">
        <v>45</v>
      </c>
      <c r="G89" s="6">
        <f t="shared" si="10"/>
        <v>45</v>
      </c>
      <c r="H89" s="6">
        <v>27</v>
      </c>
      <c r="I89" s="6">
        <f t="shared" si="11"/>
        <v>18</v>
      </c>
      <c r="J89" s="7">
        <f t="shared" si="12"/>
        <v>14</v>
      </c>
      <c r="K89" s="7">
        <f t="shared" si="13"/>
        <v>14</v>
      </c>
      <c r="L89" s="7">
        <f t="shared" si="14"/>
        <v>10</v>
      </c>
      <c r="M89" s="7">
        <f t="shared" si="15"/>
        <v>4</v>
      </c>
    </row>
    <row r="90" spans="1:13" ht="38.25">
      <c r="A90" s="5" t="s">
        <v>36</v>
      </c>
      <c r="B90" s="6">
        <v>2</v>
      </c>
      <c r="C90" s="6">
        <f t="shared" si="8"/>
        <v>2</v>
      </c>
      <c r="D90" s="6">
        <v>1</v>
      </c>
      <c r="E90" s="6">
        <f t="shared" si="9"/>
        <v>1</v>
      </c>
      <c r="F90" s="6">
        <v>2</v>
      </c>
      <c r="G90" s="6">
        <f t="shared" si="10"/>
        <v>2</v>
      </c>
      <c r="H90" s="6">
        <v>1</v>
      </c>
      <c r="I90" s="6">
        <f t="shared" si="11"/>
        <v>1</v>
      </c>
      <c r="J90" s="7">
        <f t="shared" si="12"/>
        <v>0</v>
      </c>
      <c r="K90" s="7">
        <f t="shared" si="13"/>
        <v>0</v>
      </c>
      <c r="L90" s="7">
        <f t="shared" si="14"/>
        <v>0</v>
      </c>
      <c r="M90" s="7">
        <f t="shared" si="15"/>
        <v>0</v>
      </c>
    </row>
    <row r="91" spans="1:13" ht="63.75">
      <c r="A91" s="15" t="s">
        <v>113</v>
      </c>
      <c r="B91" s="6">
        <v>16</v>
      </c>
      <c r="C91" s="6">
        <f t="shared" si="8"/>
        <v>16</v>
      </c>
      <c r="D91" s="6">
        <v>8</v>
      </c>
      <c r="E91" s="6">
        <f t="shared" si="9"/>
        <v>8</v>
      </c>
      <c r="F91" s="6">
        <v>16</v>
      </c>
      <c r="G91" s="6">
        <f t="shared" si="10"/>
        <v>16</v>
      </c>
      <c r="H91" s="6">
        <v>8</v>
      </c>
      <c r="I91" s="6">
        <f t="shared" si="11"/>
        <v>8</v>
      </c>
      <c r="J91" s="7">
        <f t="shared" si="12"/>
        <v>0</v>
      </c>
      <c r="K91" s="7">
        <f t="shared" si="13"/>
        <v>0</v>
      </c>
      <c r="L91" s="7">
        <f t="shared" si="14"/>
        <v>0</v>
      </c>
      <c r="M91" s="7">
        <f t="shared" si="15"/>
        <v>0</v>
      </c>
    </row>
    <row r="92" spans="1:13" ht="25.5">
      <c r="A92" s="15" t="s">
        <v>114</v>
      </c>
      <c r="B92" s="6">
        <v>2</v>
      </c>
      <c r="C92" s="6">
        <f t="shared" si="8"/>
        <v>2</v>
      </c>
      <c r="D92" s="6">
        <v>1</v>
      </c>
      <c r="E92" s="6">
        <f t="shared" si="9"/>
        <v>1</v>
      </c>
      <c r="F92" s="6">
        <v>2</v>
      </c>
      <c r="G92" s="6">
        <f t="shared" si="10"/>
        <v>2</v>
      </c>
      <c r="H92" s="6">
        <v>1</v>
      </c>
      <c r="I92" s="6">
        <f t="shared" si="11"/>
        <v>1</v>
      </c>
      <c r="J92" s="7">
        <f t="shared" si="12"/>
        <v>0</v>
      </c>
      <c r="K92" s="7">
        <f t="shared" si="13"/>
        <v>0</v>
      </c>
      <c r="L92" s="7">
        <f t="shared" si="14"/>
        <v>0</v>
      </c>
      <c r="M92" s="7">
        <f t="shared" si="15"/>
        <v>0</v>
      </c>
    </row>
    <row r="93" spans="1:13" ht="12.75">
      <c r="A93" s="15" t="s">
        <v>15</v>
      </c>
      <c r="B93" s="6">
        <v>3</v>
      </c>
      <c r="C93" s="6">
        <f t="shared" si="8"/>
        <v>3</v>
      </c>
      <c r="D93" s="6">
        <v>3</v>
      </c>
      <c r="E93" s="6">
        <f t="shared" si="9"/>
        <v>0</v>
      </c>
      <c r="F93" s="6">
        <v>3</v>
      </c>
      <c r="G93" s="6">
        <f t="shared" si="10"/>
        <v>3</v>
      </c>
      <c r="H93" s="6">
        <v>3</v>
      </c>
      <c r="I93" s="6">
        <f t="shared" si="11"/>
        <v>0</v>
      </c>
      <c r="J93" s="7">
        <f t="shared" si="12"/>
        <v>0</v>
      </c>
      <c r="K93" s="7">
        <f t="shared" si="13"/>
        <v>0</v>
      </c>
      <c r="L93" s="7">
        <f t="shared" si="14"/>
        <v>0</v>
      </c>
      <c r="M93" s="7">
        <f t="shared" si="15"/>
        <v>0</v>
      </c>
    </row>
    <row r="94" spans="1:13" ht="38.25">
      <c r="A94" s="15" t="s">
        <v>115</v>
      </c>
      <c r="B94" s="6">
        <v>24</v>
      </c>
      <c r="C94" s="6">
        <f t="shared" si="8"/>
        <v>24</v>
      </c>
      <c r="D94" s="6">
        <v>18</v>
      </c>
      <c r="E94" s="6">
        <f t="shared" si="9"/>
        <v>6</v>
      </c>
      <c r="F94" s="6">
        <v>24</v>
      </c>
      <c r="G94" s="6">
        <f t="shared" si="10"/>
        <v>24</v>
      </c>
      <c r="H94" s="6">
        <v>18</v>
      </c>
      <c r="I94" s="6">
        <f t="shared" si="11"/>
        <v>6</v>
      </c>
      <c r="J94" s="7">
        <f t="shared" si="12"/>
        <v>0</v>
      </c>
      <c r="K94" s="7">
        <f t="shared" si="13"/>
        <v>0</v>
      </c>
      <c r="L94" s="7">
        <f t="shared" si="14"/>
        <v>0</v>
      </c>
      <c r="M94" s="7">
        <f t="shared" si="15"/>
        <v>0</v>
      </c>
    </row>
    <row r="95" spans="1:13" ht="12.75">
      <c r="A95" s="15" t="s">
        <v>116</v>
      </c>
      <c r="B95" s="6">
        <v>135</v>
      </c>
      <c r="C95" s="6">
        <f t="shared" si="8"/>
        <v>135</v>
      </c>
      <c r="D95" s="6">
        <v>113</v>
      </c>
      <c r="E95" s="6">
        <f t="shared" si="9"/>
        <v>22</v>
      </c>
      <c r="F95" s="6">
        <v>121</v>
      </c>
      <c r="G95" s="6">
        <f t="shared" si="10"/>
        <v>121</v>
      </c>
      <c r="H95" s="6">
        <v>101</v>
      </c>
      <c r="I95" s="6">
        <f t="shared" si="11"/>
        <v>20</v>
      </c>
      <c r="J95" s="7">
        <f t="shared" si="12"/>
        <v>14</v>
      </c>
      <c r="K95" s="7">
        <f t="shared" si="13"/>
        <v>14</v>
      </c>
      <c r="L95" s="7">
        <f t="shared" si="14"/>
        <v>12</v>
      </c>
      <c r="M95" s="7">
        <f t="shared" si="15"/>
        <v>2</v>
      </c>
    </row>
    <row r="96" spans="1:13" ht="12.75">
      <c r="A96" s="15" t="s">
        <v>117</v>
      </c>
      <c r="B96" s="6">
        <v>17</v>
      </c>
      <c r="C96" s="6">
        <f t="shared" si="8"/>
        <v>17</v>
      </c>
      <c r="D96" s="6">
        <v>13</v>
      </c>
      <c r="E96" s="6">
        <f t="shared" si="9"/>
        <v>4</v>
      </c>
      <c r="F96" s="6">
        <v>16</v>
      </c>
      <c r="G96" s="6">
        <f t="shared" si="10"/>
        <v>16</v>
      </c>
      <c r="H96" s="6">
        <v>13</v>
      </c>
      <c r="I96" s="6">
        <f t="shared" si="11"/>
        <v>3</v>
      </c>
      <c r="J96" s="7">
        <f t="shared" si="12"/>
        <v>1</v>
      </c>
      <c r="K96" s="7">
        <f t="shared" si="13"/>
        <v>1</v>
      </c>
      <c r="L96" s="7">
        <f t="shared" si="14"/>
        <v>0</v>
      </c>
      <c r="M96" s="7">
        <f t="shared" si="15"/>
        <v>1</v>
      </c>
    </row>
    <row r="97" spans="1:13" ht="145.5" customHeight="1">
      <c r="A97" s="15" t="s">
        <v>118</v>
      </c>
      <c r="B97" s="6">
        <v>3401</v>
      </c>
      <c r="C97" s="6">
        <f t="shared" si="8"/>
        <v>3401</v>
      </c>
      <c r="D97" s="6">
        <v>1952</v>
      </c>
      <c r="E97" s="6">
        <f t="shared" si="9"/>
        <v>1449</v>
      </c>
      <c r="F97" s="6">
        <v>2969</v>
      </c>
      <c r="G97" s="6">
        <f t="shared" si="10"/>
        <v>2969</v>
      </c>
      <c r="H97" s="6">
        <v>1715</v>
      </c>
      <c r="I97" s="6">
        <f t="shared" si="11"/>
        <v>1254</v>
      </c>
      <c r="J97" s="7">
        <f t="shared" si="12"/>
        <v>432</v>
      </c>
      <c r="K97" s="7">
        <f t="shared" si="13"/>
        <v>432</v>
      </c>
      <c r="L97" s="7">
        <f t="shared" si="14"/>
        <v>237</v>
      </c>
      <c r="M97" s="7">
        <f t="shared" si="15"/>
        <v>195</v>
      </c>
    </row>
    <row r="98" spans="1:13" ht="79.5" customHeight="1">
      <c r="A98" s="15" t="s">
        <v>119</v>
      </c>
      <c r="B98" s="6">
        <v>1</v>
      </c>
      <c r="C98" s="6">
        <f t="shared" si="8"/>
        <v>1</v>
      </c>
      <c r="D98" s="6">
        <v>1</v>
      </c>
      <c r="E98" s="6">
        <f t="shared" si="9"/>
        <v>0</v>
      </c>
      <c r="F98" s="6"/>
      <c r="G98" s="6">
        <f t="shared" si="10"/>
        <v>0</v>
      </c>
      <c r="H98" s="6"/>
      <c r="I98" s="6">
        <f t="shared" si="11"/>
        <v>0</v>
      </c>
      <c r="J98" s="7">
        <f t="shared" si="12"/>
        <v>1</v>
      </c>
      <c r="K98" s="7">
        <f t="shared" si="13"/>
        <v>1</v>
      </c>
      <c r="L98" s="7">
        <f t="shared" si="14"/>
        <v>1</v>
      </c>
      <c r="M98" s="7">
        <f t="shared" si="15"/>
        <v>0</v>
      </c>
    </row>
    <row r="99" spans="1:13" ht="25.5">
      <c r="A99" s="15" t="s">
        <v>120</v>
      </c>
      <c r="B99" s="6">
        <v>1</v>
      </c>
      <c r="C99" s="6">
        <f t="shared" si="8"/>
        <v>1</v>
      </c>
      <c r="D99" s="6"/>
      <c r="E99" s="6">
        <f t="shared" si="9"/>
        <v>1</v>
      </c>
      <c r="F99" s="6"/>
      <c r="G99" s="6">
        <f t="shared" si="10"/>
        <v>0</v>
      </c>
      <c r="H99" s="6"/>
      <c r="I99" s="6">
        <f t="shared" si="11"/>
        <v>0</v>
      </c>
      <c r="J99" s="7">
        <f t="shared" si="12"/>
        <v>1</v>
      </c>
      <c r="K99" s="7">
        <f t="shared" si="13"/>
        <v>1</v>
      </c>
      <c r="L99" s="7">
        <f t="shared" si="14"/>
        <v>0</v>
      </c>
      <c r="M99" s="7">
        <f t="shared" si="15"/>
        <v>1</v>
      </c>
    </row>
    <row r="100" spans="1:13" ht="38.25">
      <c r="A100" s="15" t="s">
        <v>121</v>
      </c>
      <c r="B100" s="6">
        <v>1</v>
      </c>
      <c r="C100" s="6">
        <f t="shared" si="8"/>
        <v>1</v>
      </c>
      <c r="D100" s="6">
        <v>1</v>
      </c>
      <c r="E100" s="6">
        <f t="shared" si="9"/>
        <v>0</v>
      </c>
      <c r="F100" s="6">
        <v>1</v>
      </c>
      <c r="G100" s="6">
        <f t="shared" si="10"/>
        <v>1</v>
      </c>
      <c r="H100" s="6">
        <v>1</v>
      </c>
      <c r="I100" s="6">
        <f t="shared" si="11"/>
        <v>0</v>
      </c>
      <c r="J100" s="7">
        <f t="shared" si="12"/>
        <v>0</v>
      </c>
      <c r="K100" s="7">
        <f t="shared" si="13"/>
        <v>0</v>
      </c>
      <c r="L100" s="7">
        <f t="shared" si="14"/>
        <v>0</v>
      </c>
      <c r="M100" s="7">
        <f t="shared" si="15"/>
        <v>0</v>
      </c>
    </row>
    <row r="101" spans="1:13" ht="25.5">
      <c r="A101" s="15" t="s">
        <v>37</v>
      </c>
      <c r="B101" s="6">
        <v>20</v>
      </c>
      <c r="C101" s="6">
        <f t="shared" si="8"/>
        <v>20</v>
      </c>
      <c r="D101" s="6">
        <v>18</v>
      </c>
      <c r="E101" s="6">
        <f t="shared" si="9"/>
        <v>2</v>
      </c>
      <c r="F101" s="6">
        <v>17</v>
      </c>
      <c r="G101" s="6">
        <f t="shared" si="10"/>
        <v>17</v>
      </c>
      <c r="H101" s="6">
        <v>15</v>
      </c>
      <c r="I101" s="6">
        <f t="shared" si="11"/>
        <v>2</v>
      </c>
      <c r="J101" s="7">
        <f t="shared" si="12"/>
        <v>3</v>
      </c>
      <c r="K101" s="7">
        <f t="shared" si="13"/>
        <v>3</v>
      </c>
      <c r="L101" s="7">
        <f t="shared" si="14"/>
        <v>3</v>
      </c>
      <c r="M101" s="7">
        <f t="shared" si="15"/>
        <v>0</v>
      </c>
    </row>
    <row r="102" spans="1:13" ht="76.5">
      <c r="A102" s="15" t="s">
        <v>122</v>
      </c>
      <c r="B102" s="6">
        <v>6</v>
      </c>
      <c r="C102" s="6">
        <f t="shared" si="8"/>
        <v>6</v>
      </c>
      <c r="D102" s="6">
        <v>5</v>
      </c>
      <c r="E102" s="6">
        <f t="shared" si="9"/>
        <v>1</v>
      </c>
      <c r="F102" s="6">
        <v>6</v>
      </c>
      <c r="G102" s="6">
        <f t="shared" si="10"/>
        <v>6</v>
      </c>
      <c r="H102" s="6">
        <v>5</v>
      </c>
      <c r="I102" s="6">
        <f t="shared" si="11"/>
        <v>1</v>
      </c>
      <c r="J102" s="7">
        <f t="shared" si="12"/>
        <v>0</v>
      </c>
      <c r="K102" s="7">
        <f t="shared" si="13"/>
        <v>0</v>
      </c>
      <c r="L102" s="7">
        <f t="shared" si="14"/>
        <v>0</v>
      </c>
      <c r="M102" s="7">
        <f t="shared" si="15"/>
        <v>0</v>
      </c>
    </row>
    <row r="103" spans="1:13" ht="51">
      <c r="A103" s="15" t="s">
        <v>38</v>
      </c>
      <c r="B103" s="6">
        <v>24</v>
      </c>
      <c r="C103" s="6">
        <f t="shared" si="8"/>
        <v>24</v>
      </c>
      <c r="D103" s="6">
        <v>15</v>
      </c>
      <c r="E103" s="6">
        <f t="shared" si="9"/>
        <v>9</v>
      </c>
      <c r="F103" s="6">
        <v>21</v>
      </c>
      <c r="G103" s="6">
        <f t="shared" si="10"/>
        <v>21</v>
      </c>
      <c r="H103" s="6">
        <v>14</v>
      </c>
      <c r="I103" s="6">
        <f t="shared" si="11"/>
        <v>7</v>
      </c>
      <c r="J103" s="7">
        <f t="shared" si="12"/>
        <v>3</v>
      </c>
      <c r="K103" s="7">
        <f t="shared" si="13"/>
        <v>3</v>
      </c>
      <c r="L103" s="7">
        <f t="shared" si="14"/>
        <v>1</v>
      </c>
      <c r="M103" s="7">
        <f t="shared" si="15"/>
        <v>2</v>
      </c>
    </row>
    <row r="104" spans="1:13" ht="12.75">
      <c r="A104" s="15" t="s">
        <v>123</v>
      </c>
      <c r="B104" s="6">
        <v>2</v>
      </c>
      <c r="C104" s="6">
        <f t="shared" si="8"/>
        <v>2</v>
      </c>
      <c r="D104" s="6">
        <v>2</v>
      </c>
      <c r="E104" s="6">
        <f t="shared" si="9"/>
        <v>0</v>
      </c>
      <c r="F104" s="6">
        <v>2</v>
      </c>
      <c r="G104" s="6">
        <f t="shared" si="10"/>
        <v>2</v>
      </c>
      <c r="H104" s="6">
        <v>2</v>
      </c>
      <c r="I104" s="6">
        <f t="shared" si="11"/>
        <v>0</v>
      </c>
      <c r="J104" s="7">
        <f t="shared" si="12"/>
        <v>0</v>
      </c>
      <c r="K104" s="7">
        <f t="shared" si="13"/>
        <v>0</v>
      </c>
      <c r="L104" s="7">
        <f t="shared" si="14"/>
        <v>0</v>
      </c>
      <c r="M104" s="7">
        <f t="shared" si="15"/>
        <v>0</v>
      </c>
    </row>
    <row r="105" spans="1:13" ht="63.75">
      <c r="A105" s="15" t="s">
        <v>124</v>
      </c>
      <c r="B105" s="6">
        <v>485</v>
      </c>
      <c r="C105" s="6">
        <f t="shared" si="8"/>
        <v>485</v>
      </c>
      <c r="D105" s="6">
        <v>203</v>
      </c>
      <c r="E105" s="6">
        <f t="shared" si="9"/>
        <v>282</v>
      </c>
      <c r="F105" s="6">
        <v>365</v>
      </c>
      <c r="G105" s="6">
        <f t="shared" si="10"/>
        <v>365</v>
      </c>
      <c r="H105" s="6">
        <v>161</v>
      </c>
      <c r="I105" s="6">
        <f t="shared" si="11"/>
        <v>204</v>
      </c>
      <c r="J105" s="7">
        <f t="shared" si="12"/>
        <v>120</v>
      </c>
      <c r="K105" s="7">
        <f t="shared" si="13"/>
        <v>120</v>
      </c>
      <c r="L105" s="7">
        <f t="shared" si="14"/>
        <v>42</v>
      </c>
      <c r="M105" s="7">
        <f t="shared" si="15"/>
        <v>78</v>
      </c>
    </row>
    <row r="106" spans="1:13" ht="25.5">
      <c r="A106" s="15" t="s">
        <v>125</v>
      </c>
      <c r="B106" s="6">
        <v>11</v>
      </c>
      <c r="C106" s="6">
        <f t="shared" si="8"/>
        <v>11</v>
      </c>
      <c r="D106" s="6">
        <v>4</v>
      </c>
      <c r="E106" s="6">
        <f t="shared" si="9"/>
        <v>7</v>
      </c>
      <c r="F106" s="6">
        <v>11</v>
      </c>
      <c r="G106" s="6">
        <f t="shared" si="10"/>
        <v>11</v>
      </c>
      <c r="H106" s="6">
        <v>4</v>
      </c>
      <c r="I106" s="6">
        <f t="shared" si="11"/>
        <v>7</v>
      </c>
      <c r="J106" s="7">
        <f t="shared" si="12"/>
        <v>0</v>
      </c>
      <c r="K106" s="7">
        <f t="shared" si="13"/>
        <v>0</v>
      </c>
      <c r="L106" s="7">
        <f t="shared" si="14"/>
        <v>0</v>
      </c>
      <c r="M106" s="7">
        <f t="shared" si="15"/>
        <v>0</v>
      </c>
    </row>
    <row r="107" spans="1:13" ht="38.25">
      <c r="A107" s="15" t="s">
        <v>39</v>
      </c>
      <c r="B107" s="6">
        <v>254</v>
      </c>
      <c r="C107" s="6">
        <f t="shared" si="8"/>
        <v>254</v>
      </c>
      <c r="D107" s="6">
        <v>179</v>
      </c>
      <c r="E107" s="6">
        <f t="shared" si="9"/>
        <v>75</v>
      </c>
      <c r="F107" s="6">
        <v>226</v>
      </c>
      <c r="G107" s="6">
        <f t="shared" si="10"/>
        <v>226</v>
      </c>
      <c r="H107" s="6">
        <v>158</v>
      </c>
      <c r="I107" s="6">
        <f t="shared" si="11"/>
        <v>68</v>
      </c>
      <c r="J107" s="7">
        <f t="shared" si="12"/>
        <v>28</v>
      </c>
      <c r="K107" s="7">
        <f t="shared" si="13"/>
        <v>28</v>
      </c>
      <c r="L107" s="7">
        <f t="shared" si="14"/>
        <v>21</v>
      </c>
      <c r="M107" s="7">
        <f t="shared" si="15"/>
        <v>7</v>
      </c>
    </row>
    <row r="108" spans="1:13" ht="25.5">
      <c r="A108" s="15" t="s">
        <v>126</v>
      </c>
      <c r="B108" s="6">
        <v>14</v>
      </c>
      <c r="C108" s="6">
        <f t="shared" si="8"/>
        <v>14</v>
      </c>
      <c r="D108" s="6">
        <v>11</v>
      </c>
      <c r="E108" s="6">
        <f t="shared" si="9"/>
        <v>3</v>
      </c>
      <c r="F108" s="6">
        <v>11</v>
      </c>
      <c r="G108" s="6">
        <f t="shared" si="10"/>
        <v>11</v>
      </c>
      <c r="H108" s="6">
        <v>8</v>
      </c>
      <c r="I108" s="6">
        <f t="shared" si="11"/>
        <v>3</v>
      </c>
      <c r="J108" s="7">
        <f t="shared" si="12"/>
        <v>3</v>
      </c>
      <c r="K108" s="7">
        <f t="shared" si="13"/>
        <v>3</v>
      </c>
      <c r="L108" s="7">
        <f t="shared" si="14"/>
        <v>3</v>
      </c>
      <c r="M108" s="7">
        <f t="shared" si="15"/>
        <v>0</v>
      </c>
    </row>
    <row r="109" spans="1:13" ht="41.25" customHeight="1">
      <c r="A109" s="15" t="s">
        <v>127</v>
      </c>
      <c r="B109" s="6">
        <v>19841</v>
      </c>
      <c r="C109" s="6">
        <f t="shared" si="8"/>
        <v>19841</v>
      </c>
      <c r="D109" s="6">
        <v>10430</v>
      </c>
      <c r="E109" s="6">
        <f t="shared" si="9"/>
        <v>9411</v>
      </c>
      <c r="F109" s="6">
        <v>17120</v>
      </c>
      <c r="G109" s="6">
        <f t="shared" si="10"/>
        <v>17120</v>
      </c>
      <c r="H109" s="6">
        <v>8987</v>
      </c>
      <c r="I109" s="6">
        <f t="shared" si="11"/>
        <v>8133</v>
      </c>
      <c r="J109" s="7">
        <f t="shared" si="12"/>
        <v>2721</v>
      </c>
      <c r="K109" s="7">
        <f t="shared" si="13"/>
        <v>2721</v>
      </c>
      <c r="L109" s="7">
        <f t="shared" si="14"/>
        <v>1443</v>
      </c>
      <c r="M109" s="7">
        <f t="shared" si="15"/>
        <v>1278</v>
      </c>
    </row>
    <row r="110" spans="1:13" ht="51">
      <c r="A110" s="15" t="s">
        <v>128</v>
      </c>
      <c r="B110" s="6">
        <v>8</v>
      </c>
      <c r="C110" s="6">
        <f t="shared" si="8"/>
        <v>8</v>
      </c>
      <c r="D110" s="6">
        <v>5</v>
      </c>
      <c r="E110" s="6">
        <f t="shared" si="9"/>
        <v>3</v>
      </c>
      <c r="F110" s="6">
        <v>8</v>
      </c>
      <c r="G110" s="6">
        <f t="shared" si="10"/>
        <v>8</v>
      </c>
      <c r="H110" s="6">
        <v>5</v>
      </c>
      <c r="I110" s="6">
        <f t="shared" si="11"/>
        <v>3</v>
      </c>
      <c r="J110" s="7">
        <f t="shared" si="12"/>
        <v>0</v>
      </c>
      <c r="K110" s="7">
        <f t="shared" si="13"/>
        <v>0</v>
      </c>
      <c r="L110" s="7">
        <f t="shared" si="14"/>
        <v>0</v>
      </c>
      <c r="M110" s="7">
        <f t="shared" si="15"/>
        <v>0</v>
      </c>
    </row>
    <row r="111" spans="1:13" ht="38.25">
      <c r="A111" s="15" t="s">
        <v>129</v>
      </c>
      <c r="B111" s="6">
        <v>24</v>
      </c>
      <c r="C111" s="6">
        <f t="shared" si="8"/>
        <v>24</v>
      </c>
      <c r="D111" s="6">
        <v>10</v>
      </c>
      <c r="E111" s="6">
        <f t="shared" si="9"/>
        <v>14</v>
      </c>
      <c r="F111" s="6">
        <v>19</v>
      </c>
      <c r="G111" s="6">
        <f t="shared" si="10"/>
        <v>19</v>
      </c>
      <c r="H111" s="6">
        <v>9</v>
      </c>
      <c r="I111" s="6">
        <f t="shared" si="11"/>
        <v>10</v>
      </c>
      <c r="J111" s="7">
        <f t="shared" si="12"/>
        <v>5</v>
      </c>
      <c r="K111" s="7">
        <f t="shared" si="13"/>
        <v>5</v>
      </c>
      <c r="L111" s="7">
        <f t="shared" si="14"/>
        <v>1</v>
      </c>
      <c r="M111" s="7">
        <f t="shared" si="15"/>
        <v>4</v>
      </c>
    </row>
    <row r="112" spans="1:13" ht="63.75">
      <c r="A112" s="5" t="s">
        <v>42</v>
      </c>
      <c r="B112" s="6">
        <v>1</v>
      </c>
      <c r="C112" s="6">
        <f t="shared" si="8"/>
        <v>1</v>
      </c>
      <c r="D112" s="6"/>
      <c r="E112" s="6">
        <f t="shared" si="9"/>
        <v>1</v>
      </c>
      <c r="F112" s="6">
        <v>1</v>
      </c>
      <c r="G112" s="6">
        <f t="shared" si="10"/>
        <v>1</v>
      </c>
      <c r="H112" s="6"/>
      <c r="I112" s="6">
        <f t="shared" si="11"/>
        <v>1</v>
      </c>
      <c r="J112" s="7">
        <f t="shared" si="12"/>
        <v>0</v>
      </c>
      <c r="K112" s="7">
        <f t="shared" si="13"/>
        <v>0</v>
      </c>
      <c r="L112" s="7">
        <f t="shared" si="14"/>
        <v>0</v>
      </c>
      <c r="M112" s="7">
        <f t="shared" si="15"/>
        <v>0</v>
      </c>
    </row>
    <row r="113" spans="1:13" ht="93.75" customHeight="1">
      <c r="A113" s="15" t="s">
        <v>130</v>
      </c>
      <c r="B113" s="6">
        <v>43</v>
      </c>
      <c r="C113" s="6">
        <f t="shared" si="8"/>
        <v>43</v>
      </c>
      <c r="D113" s="6">
        <v>25</v>
      </c>
      <c r="E113" s="6">
        <f t="shared" si="9"/>
        <v>18</v>
      </c>
      <c r="F113" s="6">
        <v>35</v>
      </c>
      <c r="G113" s="6">
        <f t="shared" si="10"/>
        <v>35</v>
      </c>
      <c r="H113" s="6">
        <v>21</v>
      </c>
      <c r="I113" s="6">
        <f t="shared" si="11"/>
        <v>14</v>
      </c>
      <c r="J113" s="7">
        <f t="shared" si="12"/>
        <v>8</v>
      </c>
      <c r="K113" s="7">
        <f t="shared" si="13"/>
        <v>8</v>
      </c>
      <c r="L113" s="7">
        <f t="shared" si="14"/>
        <v>4</v>
      </c>
      <c r="M113" s="7">
        <f t="shared" si="15"/>
        <v>4</v>
      </c>
    </row>
    <row r="114" spans="1:13" ht="63.75">
      <c r="A114" s="15" t="s">
        <v>131</v>
      </c>
      <c r="B114" s="6">
        <v>6</v>
      </c>
      <c r="C114" s="6">
        <f t="shared" si="8"/>
        <v>6</v>
      </c>
      <c r="D114" s="6">
        <v>4</v>
      </c>
      <c r="E114" s="6">
        <f t="shared" si="9"/>
        <v>2</v>
      </c>
      <c r="F114" s="6">
        <v>6</v>
      </c>
      <c r="G114" s="6">
        <f t="shared" si="10"/>
        <v>6</v>
      </c>
      <c r="H114" s="6">
        <v>4</v>
      </c>
      <c r="I114" s="6">
        <f t="shared" si="11"/>
        <v>2</v>
      </c>
      <c r="J114" s="7">
        <f t="shared" si="12"/>
        <v>0</v>
      </c>
      <c r="K114" s="7">
        <f t="shared" si="13"/>
        <v>0</v>
      </c>
      <c r="L114" s="7">
        <f t="shared" si="14"/>
        <v>0</v>
      </c>
      <c r="M114" s="7">
        <f t="shared" si="15"/>
        <v>0</v>
      </c>
    </row>
    <row r="115" spans="1:13" ht="12.75">
      <c r="A115" s="15" t="s">
        <v>132</v>
      </c>
      <c r="B115" s="6">
        <v>1</v>
      </c>
      <c r="C115" s="6">
        <f t="shared" si="8"/>
        <v>1</v>
      </c>
      <c r="D115" s="6">
        <v>1</v>
      </c>
      <c r="E115" s="6">
        <f t="shared" si="9"/>
        <v>0</v>
      </c>
      <c r="F115" s="6">
        <v>1</v>
      </c>
      <c r="G115" s="6">
        <f t="shared" si="10"/>
        <v>1</v>
      </c>
      <c r="H115" s="6">
        <v>1</v>
      </c>
      <c r="I115" s="6">
        <f t="shared" si="11"/>
        <v>0</v>
      </c>
      <c r="J115" s="7">
        <f t="shared" si="12"/>
        <v>0</v>
      </c>
      <c r="K115" s="7">
        <f t="shared" si="13"/>
        <v>0</v>
      </c>
      <c r="L115" s="7">
        <f t="shared" si="14"/>
        <v>0</v>
      </c>
      <c r="M115" s="7">
        <f t="shared" si="15"/>
        <v>0</v>
      </c>
    </row>
    <row r="116" spans="1:13" ht="38.25">
      <c r="A116" s="15" t="s">
        <v>133</v>
      </c>
      <c r="B116" s="6">
        <v>90</v>
      </c>
      <c r="C116" s="6">
        <f t="shared" si="8"/>
        <v>90</v>
      </c>
      <c r="D116" s="6">
        <v>54</v>
      </c>
      <c r="E116" s="6">
        <f t="shared" si="9"/>
        <v>36</v>
      </c>
      <c r="F116" s="6">
        <v>81</v>
      </c>
      <c r="G116" s="6">
        <f t="shared" si="10"/>
        <v>81</v>
      </c>
      <c r="H116" s="6">
        <v>47</v>
      </c>
      <c r="I116" s="6">
        <f t="shared" si="11"/>
        <v>34</v>
      </c>
      <c r="J116" s="7">
        <f t="shared" si="12"/>
        <v>9</v>
      </c>
      <c r="K116" s="7">
        <f t="shared" si="13"/>
        <v>9</v>
      </c>
      <c r="L116" s="7">
        <f t="shared" si="14"/>
        <v>7</v>
      </c>
      <c r="M116" s="7">
        <f t="shared" si="15"/>
        <v>2</v>
      </c>
    </row>
    <row r="117" spans="1:13" ht="76.5">
      <c r="A117" s="15" t="s">
        <v>134</v>
      </c>
      <c r="B117" s="6">
        <v>28</v>
      </c>
      <c r="C117" s="6">
        <f t="shared" si="8"/>
        <v>28</v>
      </c>
      <c r="D117" s="6">
        <v>13</v>
      </c>
      <c r="E117" s="6">
        <f t="shared" si="9"/>
        <v>15</v>
      </c>
      <c r="F117" s="6">
        <v>25</v>
      </c>
      <c r="G117" s="6">
        <f t="shared" si="10"/>
        <v>25</v>
      </c>
      <c r="H117" s="6">
        <v>13</v>
      </c>
      <c r="I117" s="6">
        <f t="shared" si="11"/>
        <v>12</v>
      </c>
      <c r="J117" s="7">
        <f t="shared" si="12"/>
        <v>3</v>
      </c>
      <c r="K117" s="7">
        <f t="shared" si="13"/>
        <v>3</v>
      </c>
      <c r="L117" s="7">
        <f t="shared" si="14"/>
        <v>0</v>
      </c>
      <c r="M117" s="7">
        <f t="shared" si="15"/>
        <v>3</v>
      </c>
    </row>
    <row r="118" spans="1:13" ht="12.75">
      <c r="A118" s="15" t="s">
        <v>135</v>
      </c>
      <c r="B118" s="6">
        <v>5</v>
      </c>
      <c r="C118" s="6">
        <f t="shared" si="8"/>
        <v>5</v>
      </c>
      <c r="D118" s="6">
        <v>4</v>
      </c>
      <c r="E118" s="6">
        <f t="shared" si="9"/>
        <v>1</v>
      </c>
      <c r="F118" s="6">
        <v>5</v>
      </c>
      <c r="G118" s="6">
        <f t="shared" si="10"/>
        <v>5</v>
      </c>
      <c r="H118" s="6">
        <v>4</v>
      </c>
      <c r="I118" s="6">
        <f t="shared" si="11"/>
        <v>1</v>
      </c>
      <c r="J118" s="7">
        <f t="shared" si="12"/>
        <v>0</v>
      </c>
      <c r="K118" s="7">
        <f t="shared" si="13"/>
        <v>0</v>
      </c>
      <c r="L118" s="7">
        <f t="shared" si="14"/>
        <v>0</v>
      </c>
      <c r="M118" s="7">
        <f t="shared" si="15"/>
        <v>0</v>
      </c>
    </row>
    <row r="119" spans="1:13" ht="25.5">
      <c r="A119" s="15" t="s">
        <v>136</v>
      </c>
      <c r="B119" s="6">
        <v>136</v>
      </c>
      <c r="C119" s="6">
        <f t="shared" si="8"/>
        <v>136</v>
      </c>
      <c r="D119" s="6">
        <v>79</v>
      </c>
      <c r="E119" s="6">
        <f t="shared" si="9"/>
        <v>57</v>
      </c>
      <c r="F119" s="6">
        <v>108</v>
      </c>
      <c r="G119" s="6">
        <f t="shared" si="10"/>
        <v>108</v>
      </c>
      <c r="H119" s="6">
        <v>62</v>
      </c>
      <c r="I119" s="6">
        <f t="shared" si="11"/>
        <v>46</v>
      </c>
      <c r="J119" s="7">
        <f t="shared" si="12"/>
        <v>28</v>
      </c>
      <c r="K119" s="7">
        <f t="shared" si="13"/>
        <v>28</v>
      </c>
      <c r="L119" s="7">
        <f t="shared" si="14"/>
        <v>17</v>
      </c>
      <c r="M119" s="7">
        <f t="shared" si="15"/>
        <v>11</v>
      </c>
    </row>
    <row r="120" spans="1:13" ht="25.5">
      <c r="A120" s="15" t="s">
        <v>137</v>
      </c>
      <c r="B120" s="6">
        <v>7</v>
      </c>
      <c r="C120" s="6">
        <f t="shared" si="8"/>
        <v>7</v>
      </c>
      <c r="D120" s="6">
        <v>1</v>
      </c>
      <c r="E120" s="6">
        <f t="shared" si="9"/>
        <v>6</v>
      </c>
      <c r="F120" s="6">
        <v>4</v>
      </c>
      <c r="G120" s="6">
        <f t="shared" si="10"/>
        <v>4</v>
      </c>
      <c r="H120" s="6">
        <v>1</v>
      </c>
      <c r="I120" s="6">
        <f t="shared" si="11"/>
        <v>3</v>
      </c>
      <c r="J120" s="7">
        <f t="shared" si="12"/>
        <v>3</v>
      </c>
      <c r="K120" s="7">
        <f t="shared" si="13"/>
        <v>3</v>
      </c>
      <c r="L120" s="7">
        <f t="shared" si="14"/>
        <v>0</v>
      </c>
      <c r="M120" s="7">
        <f t="shared" si="15"/>
        <v>3</v>
      </c>
    </row>
    <row r="121" spans="1:13" ht="38.25">
      <c r="A121" s="15" t="s">
        <v>138</v>
      </c>
      <c r="B121" s="6">
        <v>1244</v>
      </c>
      <c r="C121" s="6">
        <f t="shared" si="8"/>
        <v>1244</v>
      </c>
      <c r="D121" s="6">
        <v>693</v>
      </c>
      <c r="E121" s="6">
        <f t="shared" si="9"/>
        <v>551</v>
      </c>
      <c r="F121" s="6">
        <v>1063</v>
      </c>
      <c r="G121" s="6">
        <f t="shared" si="10"/>
        <v>1063</v>
      </c>
      <c r="H121" s="6">
        <v>608</v>
      </c>
      <c r="I121" s="6">
        <f t="shared" si="11"/>
        <v>455</v>
      </c>
      <c r="J121" s="7">
        <f t="shared" si="12"/>
        <v>181</v>
      </c>
      <c r="K121" s="7">
        <f t="shared" si="13"/>
        <v>181</v>
      </c>
      <c r="L121" s="7">
        <f t="shared" si="14"/>
        <v>85</v>
      </c>
      <c r="M121" s="7">
        <f t="shared" si="15"/>
        <v>96</v>
      </c>
    </row>
    <row r="122" spans="1:13" ht="76.5">
      <c r="A122" s="15" t="s">
        <v>139</v>
      </c>
      <c r="B122" s="6">
        <v>75</v>
      </c>
      <c r="C122" s="6">
        <f t="shared" si="8"/>
        <v>75</v>
      </c>
      <c r="D122" s="6">
        <v>30</v>
      </c>
      <c r="E122" s="6">
        <f t="shared" si="9"/>
        <v>45</v>
      </c>
      <c r="F122" s="6">
        <v>44</v>
      </c>
      <c r="G122" s="6">
        <f t="shared" si="10"/>
        <v>44</v>
      </c>
      <c r="H122" s="6">
        <v>17</v>
      </c>
      <c r="I122" s="6">
        <f t="shared" si="11"/>
        <v>27</v>
      </c>
      <c r="J122" s="7">
        <f t="shared" si="12"/>
        <v>31</v>
      </c>
      <c r="K122" s="7">
        <f t="shared" si="13"/>
        <v>31</v>
      </c>
      <c r="L122" s="7">
        <f t="shared" si="14"/>
        <v>13</v>
      </c>
      <c r="M122" s="7">
        <f t="shared" si="15"/>
        <v>18</v>
      </c>
    </row>
    <row r="123" spans="1:13" ht="38.25">
      <c r="A123" s="15" t="s">
        <v>140</v>
      </c>
      <c r="B123" s="6">
        <v>6</v>
      </c>
      <c r="C123" s="6">
        <f t="shared" si="8"/>
        <v>6</v>
      </c>
      <c r="D123" s="6">
        <v>4</v>
      </c>
      <c r="E123" s="6">
        <f t="shared" si="9"/>
        <v>2</v>
      </c>
      <c r="F123" s="6">
        <v>6</v>
      </c>
      <c r="G123" s="6">
        <f t="shared" si="10"/>
        <v>6</v>
      </c>
      <c r="H123" s="6">
        <v>4</v>
      </c>
      <c r="I123" s="6">
        <f t="shared" si="11"/>
        <v>2</v>
      </c>
      <c r="J123" s="7">
        <f t="shared" si="12"/>
        <v>0</v>
      </c>
      <c r="K123" s="7">
        <f t="shared" si="13"/>
        <v>0</v>
      </c>
      <c r="L123" s="7">
        <f t="shared" si="14"/>
        <v>0</v>
      </c>
      <c r="M123" s="7">
        <f t="shared" si="15"/>
        <v>0</v>
      </c>
    </row>
    <row r="124" spans="1:13" ht="89.25">
      <c r="A124" s="15" t="s">
        <v>141</v>
      </c>
      <c r="B124" s="6">
        <v>8</v>
      </c>
      <c r="C124" s="6">
        <f t="shared" si="8"/>
        <v>8</v>
      </c>
      <c r="D124" s="6">
        <v>4</v>
      </c>
      <c r="E124" s="6">
        <f t="shared" si="9"/>
        <v>4</v>
      </c>
      <c r="F124" s="6">
        <v>5</v>
      </c>
      <c r="G124" s="6">
        <f t="shared" si="10"/>
        <v>5</v>
      </c>
      <c r="H124" s="6">
        <v>3</v>
      </c>
      <c r="I124" s="6">
        <f t="shared" si="11"/>
        <v>2</v>
      </c>
      <c r="J124" s="7">
        <f t="shared" si="12"/>
        <v>3</v>
      </c>
      <c r="K124" s="7">
        <f t="shared" si="13"/>
        <v>3</v>
      </c>
      <c r="L124" s="7">
        <f t="shared" si="14"/>
        <v>1</v>
      </c>
      <c r="M124" s="7">
        <f t="shared" si="15"/>
        <v>2</v>
      </c>
    </row>
    <row r="125" spans="1:13" ht="153">
      <c r="A125" s="15" t="s">
        <v>142</v>
      </c>
      <c r="B125" s="6">
        <v>1028</v>
      </c>
      <c r="C125" s="6">
        <f t="shared" si="8"/>
        <v>1028</v>
      </c>
      <c r="D125" s="6">
        <v>474</v>
      </c>
      <c r="E125" s="6">
        <f t="shared" si="9"/>
        <v>554</v>
      </c>
      <c r="F125" s="6">
        <v>160</v>
      </c>
      <c r="G125" s="6">
        <f t="shared" si="10"/>
        <v>160</v>
      </c>
      <c r="H125" s="6">
        <v>76</v>
      </c>
      <c r="I125" s="6">
        <f t="shared" si="11"/>
        <v>84</v>
      </c>
      <c r="J125" s="7">
        <f t="shared" si="12"/>
        <v>868</v>
      </c>
      <c r="K125" s="7">
        <f t="shared" si="13"/>
        <v>868</v>
      </c>
      <c r="L125" s="7">
        <f t="shared" si="14"/>
        <v>398</v>
      </c>
      <c r="M125" s="7">
        <f t="shared" si="15"/>
        <v>470</v>
      </c>
    </row>
    <row r="126" spans="1:13" ht="63.75">
      <c r="A126" s="15" t="s">
        <v>143</v>
      </c>
      <c r="B126" s="6">
        <v>16</v>
      </c>
      <c r="C126" s="6">
        <f t="shared" si="8"/>
        <v>16</v>
      </c>
      <c r="D126" s="6">
        <v>6</v>
      </c>
      <c r="E126" s="6">
        <f t="shared" si="9"/>
        <v>10</v>
      </c>
      <c r="F126" s="6">
        <v>15</v>
      </c>
      <c r="G126" s="6">
        <f t="shared" si="10"/>
        <v>15</v>
      </c>
      <c r="H126" s="6">
        <v>6</v>
      </c>
      <c r="I126" s="6">
        <f t="shared" si="11"/>
        <v>9</v>
      </c>
      <c r="J126" s="7">
        <f t="shared" si="12"/>
        <v>1</v>
      </c>
      <c r="K126" s="7">
        <f t="shared" si="13"/>
        <v>1</v>
      </c>
      <c r="L126" s="7">
        <f t="shared" si="14"/>
        <v>0</v>
      </c>
      <c r="M126" s="7">
        <f t="shared" si="15"/>
        <v>1</v>
      </c>
    </row>
    <row r="127" spans="1:13" ht="38.25">
      <c r="A127" s="15" t="s">
        <v>144</v>
      </c>
      <c r="B127" s="6">
        <v>81</v>
      </c>
      <c r="C127" s="6">
        <f t="shared" si="8"/>
        <v>81</v>
      </c>
      <c r="D127" s="6">
        <v>48</v>
      </c>
      <c r="E127" s="6">
        <f t="shared" si="9"/>
        <v>33</v>
      </c>
      <c r="F127" s="6">
        <v>76</v>
      </c>
      <c r="G127" s="6">
        <f t="shared" si="10"/>
        <v>76</v>
      </c>
      <c r="H127" s="6">
        <v>44</v>
      </c>
      <c r="I127" s="6">
        <f t="shared" si="11"/>
        <v>32</v>
      </c>
      <c r="J127" s="7">
        <f t="shared" si="12"/>
        <v>5</v>
      </c>
      <c r="K127" s="7">
        <f t="shared" si="13"/>
        <v>5</v>
      </c>
      <c r="L127" s="7">
        <f t="shared" si="14"/>
        <v>4</v>
      </c>
      <c r="M127" s="7">
        <f t="shared" si="15"/>
        <v>1</v>
      </c>
    </row>
    <row r="128" spans="1:13" ht="51">
      <c r="A128" s="15" t="s">
        <v>145</v>
      </c>
      <c r="B128" s="6">
        <v>1</v>
      </c>
      <c r="C128" s="6">
        <f t="shared" si="8"/>
        <v>1</v>
      </c>
      <c r="D128" s="6"/>
      <c r="E128" s="6">
        <f t="shared" si="9"/>
        <v>1</v>
      </c>
      <c r="F128" s="6">
        <v>1</v>
      </c>
      <c r="G128" s="6">
        <f t="shared" si="10"/>
        <v>1</v>
      </c>
      <c r="H128" s="6"/>
      <c r="I128" s="6">
        <f t="shared" si="11"/>
        <v>1</v>
      </c>
      <c r="J128" s="7">
        <f t="shared" si="12"/>
        <v>0</v>
      </c>
      <c r="K128" s="7">
        <f t="shared" si="13"/>
        <v>0</v>
      </c>
      <c r="L128" s="7">
        <f t="shared" si="14"/>
        <v>0</v>
      </c>
      <c r="M128" s="7">
        <f t="shared" si="15"/>
        <v>0</v>
      </c>
    </row>
    <row r="129" spans="1:13" ht="12.75">
      <c r="A129" s="15" t="s">
        <v>146</v>
      </c>
      <c r="B129" s="6">
        <v>75</v>
      </c>
      <c r="C129" s="6">
        <f t="shared" si="8"/>
        <v>75</v>
      </c>
      <c r="D129" s="6">
        <v>62</v>
      </c>
      <c r="E129" s="6">
        <f t="shared" si="9"/>
        <v>13</v>
      </c>
      <c r="F129" s="6">
        <v>69</v>
      </c>
      <c r="G129" s="6">
        <f t="shared" si="10"/>
        <v>69</v>
      </c>
      <c r="H129" s="6">
        <v>59</v>
      </c>
      <c r="I129" s="6">
        <f t="shared" si="11"/>
        <v>10</v>
      </c>
      <c r="J129" s="7">
        <f t="shared" si="12"/>
        <v>6</v>
      </c>
      <c r="K129" s="7">
        <f t="shared" si="13"/>
        <v>6</v>
      </c>
      <c r="L129" s="7">
        <f t="shared" si="14"/>
        <v>3</v>
      </c>
      <c r="M129" s="7">
        <f t="shared" si="15"/>
        <v>3</v>
      </c>
    </row>
    <row r="130" spans="1:13" ht="12.75">
      <c r="A130" s="15" t="s">
        <v>147</v>
      </c>
      <c r="B130" s="6">
        <v>6</v>
      </c>
      <c r="C130" s="6">
        <f t="shared" si="8"/>
        <v>6</v>
      </c>
      <c r="D130" s="6">
        <v>5</v>
      </c>
      <c r="E130" s="6">
        <f t="shared" si="9"/>
        <v>1</v>
      </c>
      <c r="F130" s="6">
        <v>5</v>
      </c>
      <c r="G130" s="6">
        <f t="shared" si="10"/>
        <v>5</v>
      </c>
      <c r="H130" s="6">
        <v>4</v>
      </c>
      <c r="I130" s="6">
        <f t="shared" si="11"/>
        <v>1</v>
      </c>
      <c r="J130" s="7">
        <f t="shared" si="12"/>
        <v>1</v>
      </c>
      <c r="K130" s="7">
        <f t="shared" si="13"/>
        <v>1</v>
      </c>
      <c r="L130" s="7">
        <f t="shared" si="14"/>
        <v>1</v>
      </c>
      <c r="M130" s="7">
        <f t="shared" si="15"/>
        <v>0</v>
      </c>
    </row>
    <row r="131" spans="1:13" ht="49.5" customHeight="1">
      <c r="A131" s="15" t="s">
        <v>16</v>
      </c>
      <c r="B131" s="6">
        <v>83</v>
      </c>
      <c r="C131" s="6">
        <f t="shared" si="8"/>
        <v>83</v>
      </c>
      <c r="D131" s="6">
        <v>62</v>
      </c>
      <c r="E131" s="6">
        <f t="shared" si="9"/>
        <v>21</v>
      </c>
      <c r="F131" s="6">
        <v>75</v>
      </c>
      <c r="G131" s="6">
        <f t="shared" si="10"/>
        <v>75</v>
      </c>
      <c r="H131" s="6">
        <v>57</v>
      </c>
      <c r="I131" s="6">
        <f t="shared" si="11"/>
        <v>18</v>
      </c>
      <c r="J131" s="7">
        <f t="shared" si="12"/>
        <v>8</v>
      </c>
      <c r="K131" s="7">
        <f t="shared" si="13"/>
        <v>8</v>
      </c>
      <c r="L131" s="7">
        <f t="shared" si="14"/>
        <v>5</v>
      </c>
      <c r="M131" s="7">
        <f t="shared" si="15"/>
        <v>3</v>
      </c>
    </row>
    <row r="132" spans="1:13" ht="41.25" customHeight="1">
      <c r="A132" s="15" t="s">
        <v>17</v>
      </c>
      <c r="B132" s="6">
        <v>11407</v>
      </c>
      <c r="C132" s="6">
        <f>D132+E132</f>
        <v>11407</v>
      </c>
      <c r="D132" s="6">
        <v>5964</v>
      </c>
      <c r="E132" s="6">
        <f>B132-D132</f>
        <v>5443</v>
      </c>
      <c r="F132" s="6">
        <v>11392</v>
      </c>
      <c r="G132" s="6">
        <f>H132+I132</f>
        <v>11392</v>
      </c>
      <c r="H132" s="6">
        <v>5952</v>
      </c>
      <c r="I132" s="6">
        <f>F132-H132</f>
        <v>5440</v>
      </c>
      <c r="J132" s="7">
        <f>B132-F132</f>
        <v>15</v>
      </c>
      <c r="K132" s="7">
        <f>L132+M132</f>
        <v>15</v>
      </c>
      <c r="L132" s="7">
        <f>D132-H132</f>
        <v>12</v>
      </c>
      <c r="M132" s="7">
        <f>E132-I132</f>
        <v>3</v>
      </c>
    </row>
    <row r="133" spans="2:13" ht="12.75">
      <c r="B133" s="8">
        <f>B4+B5+B6+B9+B10+B11+B12+B13+B14+B15+B16+B17+B18+B19+B20+B21+B22+B23+B24+B25+B26+B27+B28+B30+B34+B36+B37+B38+B39+B40+B41+B42+B43+B44+B45+B46+B47+B48+B49+B50+B51+B52+B53+B54+B55+B56+B57+B58+B59+B60+B61+B62+B63+B64+B66+B67+B68+B69+B71+B72+B73+B76+B77+B78+B79+B80+B81+B82+B83+B84+B85+B86+B87+B88+B91+B92+B93+B94+B95+B96+B97+B98+B99+B100+B101+B102+B103+B104+B105+B106+B107+B108+B109+B110+B111+B113+B114+B115+B116+B117+B118+B119+B120+B121+B122+B123+B124+B125+B126+B127+B128+B129+B130+B131+B132</f>
        <v>333644</v>
      </c>
      <c r="C133" s="8">
        <f aca="true" t="shared" si="16" ref="C133:H133">C4+C5+C6+C9+C10+C11+C12+C13+C14+C15+C16+C17+C18+C19+C20+C21+C22+C23+C24+C25+C26+C27+C28+C30+C34+C36+C37+C38+C39+C40+C41+C42+C43+C44+C45+C46+C47+C48+C49+C50+C51+C52+C53+C54+C55+C56+C57+C58+C59+C60+C61+C62+C63+C64+C66+C67+C68+C69+C71+C72+C73+C76+C77+C78+C79+C80+C81+C82+C83+C84+C85+C86+C87+C88+C91+C92+C93+C94+C95+C96+C97+C98+C99+C100+C101+C102+C103+C104+C105+C106+C107+C108+C109+C110+C111+C113+C114+C115+C116+C117+C118+C119+C120+C121+C122+C123+C124+C125+C126+C127+C128+C129+C130+C131+C132</f>
        <v>333644</v>
      </c>
      <c r="D133" s="8">
        <f>D4+D5+D6+D9+D10+D11+D12+D13+D14+D15+D16+D17+D18+D19+D20+D21+D22+D23+D24+D25+D26+D27+D28+D30+D34+D36+D37+D38+D39+D40+D41+D42+D43+D44+D45+D46+D47+D48+D49+D50+D51+D52+D53+D54+D55+D56+D57+D58+D59+D60+D61+D62+D63+D64+D66+D67+D68+D69+D71+D72+D73+D76+D77+D78+D79+D80+D81+D82+D83+D84+D85+D86+D87+D88+D91+D92+D93+D94+D95+D96+D97+D98+D99+D100+D101+D102+D103+D104+D105+D106+D107+D108+D109+D110+D111+D113+D114+D115+D116+D117+D118+D119+D120+D121+D122+D123+D124+D125+D126+D127+D128+D129+D130+D131+D132</f>
        <v>169933</v>
      </c>
      <c r="E133" s="8">
        <f>E4+E5+E6+E9+E10+E11+E12+E13+E14+E15+E16+E17+E18+E19+E20+E21+E22+E23+E24+E25+E26+E27+E28+E30+E34+E36+E37+E38+E39+E40+E41+E42+E43+E44+E45+E46+E47+E48+E49+E50+E51+E52+E53+E54+E55+E56+E57+E58+E59+E60+E61+E62+E63+E64+E66+E67+E68+E69+E71+E72+E73+E76+E77+E78+E79+E80+E81+E82+E83+E84+E85+E86+E87+E88+E91+E92+E93+E94+E95+E96+E97+E98+E99+E100+E101+E102+E103+E104+E105+E106+E107+E108+E109+E110+E111+E113+E114+E115+E116+E117+E118+E119+E120+E121+E122+E123+E124+E125+E126+E127+E128+E129+E130+E131+E132</f>
        <v>163711</v>
      </c>
      <c r="F133" s="19">
        <f t="shared" si="16"/>
        <v>284294</v>
      </c>
      <c r="G133" s="19">
        <f t="shared" si="16"/>
        <v>284294</v>
      </c>
      <c r="H133" s="19">
        <f t="shared" si="16"/>
        <v>144822</v>
      </c>
      <c r="I133" s="19">
        <f>I4+I5+I6+I9+I10+I11+I12+I13+I14+I15+I16+I17+I18+I19+I20+I21+I22+I23+I24+I25+I26+I27+I28+I30+I34+I36+I37+I38+I39+I40+I41+I42+I43+I44+I45+I46+I47+I48+I49+I50+I51+I52+I53+I54+I55+I56+I57+I58+I59+I60+I61+I62+I63+I64+I66+I67+I68+I69+I71+I72+I73+I76+I77+I78+I79+I80+I81+I82+I83+I84+I85+I86+I87+I88+I91+I92+I93+I94+I95+I96+I97+I98+I99+I100+I101+I102+I103+I104+I105+I106+I107+I108+I109+I110+I111+I113+I114+I115+I116+I117+I118+I119+I120+I121+I122+I123+I124+I125+I126+I127+I128+I129+I130+I131+I132</f>
        <v>139472</v>
      </c>
      <c r="J133" s="19">
        <f>J4+J5+J6+J9+J10+J11+J12+J13+J14+J15+J16+J17+J18+J19+J20+J21+J22+J23+J24+J25+J26+J27+J28+J30+J34+J36+J37+J38+J39+J40+J41+J42+J43+J44+J45+J46+J47+J48+J49+J50+J51+J52+J53+J54+J55+J56+J57+J58+J59+J60+J61+J62+J63+J64+J66+J67+J68+J69+J71+J72+J73+J76+J77+J78+J79+J80+J81+J82+J83+J84+J85+J86+J87+J88+J91+J92+J93+J94+J95+J96+J97+J98+J99+J100+J101+J102+J103+J104+J105+J106+J107+J108+J109+J110+J111+J113+J114+J115+J116+J117+J118+J119+J120+J121+J122+J123+J124+J125+J126+J127+J128+J129+J130+J131+J132</f>
        <v>49350</v>
      </c>
      <c r="K133" s="19">
        <f>K4+K5+K6+K9+K10+K11+K12+K13+K14+K15+K16+K17+K18+K19+K20+K21+K22+K23+K24+K25+K26+K27+K28+K30+K34+K36+K37+K38+K39+K40+K41+K42+K43+K44+K45+K46+K47+K48+K49+K50+K51+K52+K53+K54+K55+K56+K57+K58+K59+K60+K61+K62+K63+K64+K66+K67+K68+K69+K71+K72+K73+K76+K77+K78+K79+K80+K81+K82+K83+K84+K85+K86+K87+K88+K91+K92+K93+K94+K95+K96+K97+K98+K99+K100+K101+K102+K103+K104+K105+K106+K107+K108+K109+K110+K111+K113+K114+K115+K116+K117+K118+K119+K120+K121+K122+K123+K124+K125+K126+K127+K128+K129+K130+K131+K132</f>
        <v>49350</v>
      </c>
      <c r="L133" s="19">
        <f>L4+L5+L6+L9+L10+L11+L12+L13+L14+L15+L16+L17+L18+L19+L20+L21+L22+L23+L24+L25+L26+L27+L28+L30+L34+L36+L37+L38+L39+L40+L41+L42+L43+L44+L45+L46+L47+L48+L49+L50+L51+L52+L53+L54+L55+L56+L57+L58+L59+L60+L61+L62+L63+L64+L66+L67+L68+L69+L71+L72+L73+L76+L77+L78+L79+L80+L81+L82+L83+L84+L85+L86+L87+L88+L91+L92+L93+L94+L95+L96+L97+L98+L99+L100+L101+L102+L103+L104+L105+L106+L107+L108+L109+L110+L111+L113+L114+L115+L116+L117+L118+L119+L120+L121+L122+L123+L124+L125+L126+L127+L128+L129+L130+L131+L132</f>
        <v>25111</v>
      </c>
      <c r="M133" s="19">
        <f>M4+M5+M6+M9+M10+M11+M12+M13+M14+M15+M16+M17+M18+M19+M20+M21+M22+M23+M24+M25+M26+M27+M28+M30+M34+M36+M37+M38+M39+M40+M41+M42+M43+M44+M45+M46+M47+M48+M49+M50+M51+M52+M53+M54+M55+M56+M57+M58+M59+M60+M61+M62+M63+M64+M66+M67+M68+M69+M71+M72+M73+M76+M77+M78+M79+M80+M81+M82+M83+M84+M85+M86+M87+M88+M91+M92+M93+M94+M95+M96+M97+M98+M99+M100+M101+M102+M103+M104+M105+M106+M107+M108+M109+M110+M111+M113+M114+M115+M116+M117+M118+M119+M120+M121+M122+M123+M124+M125+M126+M127+M128+M129+M130+M131+M132</f>
        <v>24239</v>
      </c>
    </row>
  </sheetData>
  <mergeCells count="4">
    <mergeCell ref="A1:A2"/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="60" workbookViewId="0" topLeftCell="A2">
      <selection activeCell="A60" sqref="A60:A66"/>
    </sheetView>
  </sheetViews>
  <sheetFormatPr defaultColWidth="9.00390625" defaultRowHeight="12.75"/>
  <cols>
    <col min="1" max="1" width="29.125" style="0" customWidth="1"/>
    <col min="2" max="2" width="9.875" style="0" customWidth="1"/>
    <col min="3" max="3" width="9.875" style="0" hidden="1" customWidth="1"/>
    <col min="4" max="6" width="9.875" style="0" customWidth="1"/>
    <col min="7" max="7" width="9.875" style="0" hidden="1" customWidth="1"/>
    <col min="8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customHeight="1">
      <c r="A2" s="78" t="s">
        <v>400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31.5">
      <c r="A5" s="60" t="s">
        <v>52</v>
      </c>
      <c r="B5" s="22">
        <f>'КАМ.ОБЛ. c КАО'!B6-'КАМ. ОБЛ'!B3</f>
        <v>25157</v>
      </c>
      <c r="C5" s="22">
        <f>D5+E5</f>
        <v>25157</v>
      </c>
      <c r="D5" s="22">
        <f>'КАМ.ОБЛ. c КАО'!D6-'КАМ. ОБЛ'!D3</f>
        <v>12822</v>
      </c>
      <c r="E5" s="22">
        <f>B5-D5</f>
        <v>12335</v>
      </c>
      <c r="F5" s="22">
        <f>'КАМ.ОБЛ. c КАО'!F6-'КАМ. ОБЛ'!F3</f>
        <v>6517</v>
      </c>
      <c r="G5" s="22">
        <f>H5+I5</f>
        <v>6517</v>
      </c>
      <c r="H5" s="22">
        <f>'КАМ.ОБЛ. c КАО'!H6-'КАМ. ОБЛ'!H3</f>
        <v>3105</v>
      </c>
      <c r="I5" s="22">
        <f>F5-H5</f>
        <v>3412</v>
      </c>
      <c r="J5" s="23">
        <f>B5-F5</f>
        <v>18640</v>
      </c>
      <c r="K5" s="23">
        <f>L5+M5</f>
        <v>18640</v>
      </c>
      <c r="L5" s="35">
        <f>D5-H5</f>
        <v>9717</v>
      </c>
      <c r="M5" s="23">
        <f>E5-I5</f>
        <v>8923</v>
      </c>
    </row>
    <row r="6" spans="1:13" ht="15">
      <c r="A6" s="4"/>
      <c r="B6" s="22"/>
      <c r="C6" s="22"/>
      <c r="D6" s="22"/>
      <c r="E6" s="22"/>
      <c r="F6" s="22"/>
      <c r="G6" s="22"/>
      <c r="H6" s="22"/>
      <c r="I6" s="22"/>
      <c r="J6" s="23"/>
      <c r="K6" s="23"/>
      <c r="L6" s="35"/>
      <c r="M6" s="23"/>
    </row>
    <row r="7" spans="1:13" ht="13.5" customHeight="1">
      <c r="A7" s="44" t="s">
        <v>150</v>
      </c>
      <c r="B7" s="10">
        <f>'КАМ.ОБЛ. c КАО'!B9-'КАМ. ОБЛ'!B6</f>
        <v>3</v>
      </c>
      <c r="C7" s="10" t="e">
        <f aca="true" t="shared" si="0" ref="C7:C34">D7+E7</f>
        <v>#VALUE!</v>
      </c>
      <c r="D7" s="10">
        <f>'КАМ.ОБЛ. c КАО'!D9-'КАМ. ОБЛ'!D6</f>
        <v>3</v>
      </c>
      <c r="E7" s="10" t="s">
        <v>44</v>
      </c>
      <c r="F7" s="10" t="s">
        <v>44</v>
      </c>
      <c r="G7" s="10" t="s">
        <v>44</v>
      </c>
      <c r="H7" s="10" t="s">
        <v>44</v>
      </c>
      <c r="I7" s="10" t="s">
        <v>44</v>
      </c>
      <c r="J7" s="11">
        <v>3</v>
      </c>
      <c r="K7" s="11" t="e">
        <f aca="true" t="shared" si="1" ref="K7:K34">L7+M7</f>
        <v>#VALUE!</v>
      </c>
      <c r="L7" s="36">
        <v>3</v>
      </c>
      <c r="M7" s="11" t="s">
        <v>44</v>
      </c>
    </row>
    <row r="8" spans="1:13" ht="13.5" customHeight="1">
      <c r="A8" s="44" t="s">
        <v>151</v>
      </c>
      <c r="B8" s="10">
        <v>1</v>
      </c>
      <c r="C8" s="10" t="e">
        <f t="shared" si="0"/>
        <v>#VALUE!</v>
      </c>
      <c r="D8" s="10">
        <f>'КАМ.ОБЛ. c КАО'!D13-'КАМ. ОБЛ'!D10</f>
        <v>1</v>
      </c>
      <c r="E8" s="10" t="s">
        <v>44</v>
      </c>
      <c r="F8" s="10" t="s">
        <v>44</v>
      </c>
      <c r="G8" s="10" t="s">
        <v>44</v>
      </c>
      <c r="H8" s="10" t="s">
        <v>44</v>
      </c>
      <c r="I8" s="10" t="s">
        <v>44</v>
      </c>
      <c r="J8" s="11">
        <v>1</v>
      </c>
      <c r="K8" s="11" t="e">
        <f t="shared" si="1"/>
        <v>#VALUE!</v>
      </c>
      <c r="L8" s="36">
        <v>1</v>
      </c>
      <c r="M8" s="11" t="s">
        <v>44</v>
      </c>
    </row>
    <row r="9" spans="1:13" ht="13.5" customHeight="1">
      <c r="A9" s="44" t="s">
        <v>152</v>
      </c>
      <c r="B9" s="10">
        <f>'КАМ.ОБЛ. c КАО'!B14-'КАМ. ОБЛ'!B11</f>
        <v>38</v>
      </c>
      <c r="C9" s="10">
        <f t="shared" si="0"/>
        <v>38</v>
      </c>
      <c r="D9" s="10">
        <f>'КАМ.ОБЛ. c КАО'!D14-'КАМ. ОБЛ'!D11</f>
        <v>31</v>
      </c>
      <c r="E9" s="10">
        <f aca="true" t="shared" si="2" ref="E9:E34">B9-D9</f>
        <v>7</v>
      </c>
      <c r="F9" s="10">
        <f>'КАМ.ОБЛ. c КАО'!F14-'КАМ. ОБЛ'!F11</f>
        <v>5</v>
      </c>
      <c r="G9" s="10" t="e">
        <f aca="true" t="shared" si="3" ref="G9:G34">H9+I9</f>
        <v>#VALUE!</v>
      </c>
      <c r="H9" s="10">
        <f>'КАМ.ОБЛ. c КАО'!H14-'КАМ. ОБЛ'!H11</f>
        <v>5</v>
      </c>
      <c r="I9" s="10" t="s">
        <v>44</v>
      </c>
      <c r="J9" s="11">
        <f aca="true" t="shared" si="4" ref="J9:J34">B9-F9</f>
        <v>33</v>
      </c>
      <c r="K9" s="11">
        <f t="shared" si="1"/>
        <v>33</v>
      </c>
      <c r="L9" s="36">
        <f aca="true" t="shared" si="5" ref="L9:L33">D9-H9</f>
        <v>26</v>
      </c>
      <c r="M9" s="11">
        <v>7</v>
      </c>
    </row>
    <row r="10" spans="1:13" ht="12" customHeight="1">
      <c r="A10" s="44" t="s">
        <v>153</v>
      </c>
      <c r="B10" s="10">
        <f>'КАМ.ОБЛ. c КАО'!B15-'КАМ. ОБЛ'!B12</f>
        <v>6</v>
      </c>
      <c r="C10" s="10">
        <f t="shared" si="0"/>
        <v>6</v>
      </c>
      <c r="D10" s="10">
        <f>'КАМ.ОБЛ. c КАО'!D15-'КАМ. ОБЛ'!D12</f>
        <v>3</v>
      </c>
      <c r="E10" s="10">
        <f t="shared" si="2"/>
        <v>3</v>
      </c>
      <c r="F10" s="10">
        <f>'КАМ.ОБЛ. c КАО'!F15-'КАМ. ОБЛ'!F12</f>
        <v>3</v>
      </c>
      <c r="G10" s="10">
        <f t="shared" si="3"/>
        <v>3</v>
      </c>
      <c r="H10" s="10">
        <f>'КАМ.ОБЛ. c КАО'!H15-'КАМ. ОБЛ'!H12</f>
        <v>1</v>
      </c>
      <c r="I10" s="10">
        <f aca="true" t="shared" si="6" ref="I10:I33">F10-H10</f>
        <v>2</v>
      </c>
      <c r="J10" s="11">
        <f t="shared" si="4"/>
        <v>3</v>
      </c>
      <c r="K10" s="11">
        <f t="shared" si="1"/>
        <v>3</v>
      </c>
      <c r="L10" s="36">
        <f t="shared" si="5"/>
        <v>2</v>
      </c>
      <c r="M10" s="11">
        <f aca="true" t="shared" si="7" ref="M10:M34">E10-I10</f>
        <v>1</v>
      </c>
    </row>
    <row r="11" spans="1:13" ht="14.25" customHeight="1">
      <c r="A11" s="44" t="s">
        <v>154</v>
      </c>
      <c r="B11" s="10">
        <f>'КАМ.ОБЛ. c КАО'!B16-'КАМ. ОБЛ'!B13</f>
        <v>2</v>
      </c>
      <c r="C11" s="10" t="e">
        <f t="shared" si="0"/>
        <v>#VALUE!</v>
      </c>
      <c r="D11" s="10">
        <f>'КАМ.ОБЛ. c КАО'!D16-'КАМ. ОБЛ'!D13</f>
        <v>2</v>
      </c>
      <c r="E11" s="10" t="s">
        <v>44</v>
      </c>
      <c r="F11" s="10">
        <f>'КАМ.ОБЛ. c КАО'!F16-'КАМ. ОБЛ'!F13</f>
        <v>2</v>
      </c>
      <c r="G11" s="10" t="e">
        <f t="shared" si="3"/>
        <v>#VALUE!</v>
      </c>
      <c r="H11" s="10">
        <f>'КАМ.ОБЛ. c КАО'!H16-'КАМ. ОБЛ'!H13</f>
        <v>2</v>
      </c>
      <c r="I11" s="10" t="s">
        <v>44</v>
      </c>
      <c r="J11" s="10" t="s">
        <v>44</v>
      </c>
      <c r="K11" s="10" t="s">
        <v>44</v>
      </c>
      <c r="L11" s="10" t="s">
        <v>44</v>
      </c>
      <c r="M11" s="11" t="s">
        <v>44</v>
      </c>
    </row>
    <row r="12" spans="1:13" ht="12.75" customHeight="1">
      <c r="A12" s="44" t="s">
        <v>155</v>
      </c>
      <c r="B12" s="10">
        <f>'КАМ.ОБЛ. c КАО'!B20-'КАМ. ОБЛ'!B17</f>
        <v>22</v>
      </c>
      <c r="C12" s="10">
        <f t="shared" si="0"/>
        <v>22</v>
      </c>
      <c r="D12" s="10">
        <f>'КАМ.ОБЛ. c КАО'!D20-'КАМ. ОБЛ'!D17</f>
        <v>17</v>
      </c>
      <c r="E12" s="10">
        <f t="shared" si="2"/>
        <v>5</v>
      </c>
      <c r="F12" s="10">
        <f>'КАМ.ОБЛ. c КАО'!F20-'КАМ. ОБЛ'!F17</f>
        <v>6</v>
      </c>
      <c r="G12" s="10">
        <f t="shared" si="3"/>
        <v>6</v>
      </c>
      <c r="H12" s="10">
        <f>'КАМ.ОБЛ. c КАО'!H20-'КАМ. ОБЛ'!H17</f>
        <v>3</v>
      </c>
      <c r="I12" s="10">
        <f t="shared" si="6"/>
        <v>3</v>
      </c>
      <c r="J12" s="11">
        <f t="shared" si="4"/>
        <v>16</v>
      </c>
      <c r="K12" s="11">
        <f t="shared" si="1"/>
        <v>16</v>
      </c>
      <c r="L12" s="36">
        <f t="shared" si="5"/>
        <v>14</v>
      </c>
      <c r="M12" s="11">
        <f t="shared" si="7"/>
        <v>2</v>
      </c>
    </row>
    <row r="13" spans="1:13" ht="12.75" customHeight="1">
      <c r="A13" s="44" t="s">
        <v>156</v>
      </c>
      <c r="B13" s="10">
        <f>'КАМ.ОБЛ. c КАО'!B23-'КАМ. ОБЛ'!B20</f>
        <v>45</v>
      </c>
      <c r="C13" s="10">
        <f t="shared" si="0"/>
        <v>45</v>
      </c>
      <c r="D13" s="10">
        <f>'КАМ.ОБЛ. c КАО'!D23-'КАМ. ОБЛ'!D20</f>
        <v>24</v>
      </c>
      <c r="E13" s="10">
        <f t="shared" si="2"/>
        <v>21</v>
      </c>
      <c r="F13" s="10">
        <f>'КАМ.ОБЛ. c КАО'!F23-'КАМ. ОБЛ'!F20</f>
        <v>18</v>
      </c>
      <c r="G13" s="10">
        <f t="shared" si="3"/>
        <v>18</v>
      </c>
      <c r="H13" s="10">
        <f>'КАМ.ОБЛ. c КАО'!H23-'КАМ. ОБЛ'!H20</f>
        <v>5</v>
      </c>
      <c r="I13" s="10">
        <f t="shared" si="6"/>
        <v>13</v>
      </c>
      <c r="J13" s="11">
        <f t="shared" si="4"/>
        <v>27</v>
      </c>
      <c r="K13" s="11">
        <f t="shared" si="1"/>
        <v>27</v>
      </c>
      <c r="L13" s="36">
        <f t="shared" si="5"/>
        <v>19</v>
      </c>
      <c r="M13" s="11">
        <f t="shared" si="7"/>
        <v>8</v>
      </c>
    </row>
    <row r="14" spans="1:13" ht="14.25" customHeight="1">
      <c r="A14" s="44" t="s">
        <v>157</v>
      </c>
      <c r="B14" s="10">
        <f>'КАМ.ОБЛ. c КАО'!B24-'КАМ. ОБЛ'!B21</f>
        <v>142</v>
      </c>
      <c r="C14" s="10">
        <f t="shared" si="0"/>
        <v>142</v>
      </c>
      <c r="D14" s="10">
        <f>'КАМ.ОБЛ. c КАО'!D24-'КАМ. ОБЛ'!D21</f>
        <v>79</v>
      </c>
      <c r="E14" s="10">
        <f t="shared" si="2"/>
        <v>63</v>
      </c>
      <c r="F14" s="10">
        <f>'КАМ.ОБЛ. c КАО'!F24-'КАМ. ОБЛ'!F21</f>
        <v>50</v>
      </c>
      <c r="G14" s="10">
        <f t="shared" si="3"/>
        <v>50</v>
      </c>
      <c r="H14" s="10">
        <f>'КАМ.ОБЛ. c КАО'!H24-'КАМ. ОБЛ'!H21</f>
        <v>25</v>
      </c>
      <c r="I14" s="10">
        <f t="shared" si="6"/>
        <v>25</v>
      </c>
      <c r="J14" s="11">
        <f t="shared" si="4"/>
        <v>92</v>
      </c>
      <c r="K14" s="11">
        <f t="shared" si="1"/>
        <v>92</v>
      </c>
      <c r="L14" s="36">
        <f t="shared" si="5"/>
        <v>54</v>
      </c>
      <c r="M14" s="11">
        <f t="shared" si="7"/>
        <v>38</v>
      </c>
    </row>
    <row r="15" spans="1:13" ht="12.75">
      <c r="A15" s="44" t="s">
        <v>8</v>
      </c>
      <c r="B15" s="10">
        <f>'КАМ.ОБЛ. c КАО'!B26-'КАМ. ОБЛ'!B23</f>
        <v>9</v>
      </c>
      <c r="C15" s="10">
        <f t="shared" si="0"/>
        <v>9</v>
      </c>
      <c r="D15" s="10">
        <f>'КАМ.ОБЛ. c КАО'!D26-'КАМ. ОБЛ'!D23</f>
        <v>5</v>
      </c>
      <c r="E15" s="10">
        <f t="shared" si="2"/>
        <v>4</v>
      </c>
      <c r="F15" s="10">
        <f>'КАМ.ОБЛ. c КАО'!F26-'КАМ. ОБЛ'!F23</f>
        <v>4</v>
      </c>
      <c r="G15" s="10">
        <f t="shared" si="3"/>
        <v>4</v>
      </c>
      <c r="H15" s="10">
        <f>'КАМ.ОБЛ. c КАО'!H26-'КАМ. ОБЛ'!H23</f>
        <v>2</v>
      </c>
      <c r="I15" s="10">
        <f t="shared" si="6"/>
        <v>2</v>
      </c>
      <c r="J15" s="11">
        <f t="shared" si="4"/>
        <v>5</v>
      </c>
      <c r="K15" s="11">
        <f t="shared" si="1"/>
        <v>5</v>
      </c>
      <c r="L15" s="36">
        <f t="shared" si="5"/>
        <v>3</v>
      </c>
      <c r="M15" s="11">
        <f t="shared" si="7"/>
        <v>2</v>
      </c>
    </row>
    <row r="16" spans="1:13" ht="14.25" customHeight="1">
      <c r="A16" s="44" t="s">
        <v>158</v>
      </c>
      <c r="B16" s="10">
        <f>'КАМ.ОБЛ. c КАО'!B27-'КАМ. ОБЛ'!B24</f>
        <v>22</v>
      </c>
      <c r="C16" s="10">
        <f t="shared" si="0"/>
        <v>22</v>
      </c>
      <c r="D16" s="10">
        <f>'КАМ.ОБЛ. c КАО'!D27-'КАМ. ОБЛ'!D24</f>
        <v>11</v>
      </c>
      <c r="E16" s="10">
        <f t="shared" si="2"/>
        <v>11</v>
      </c>
      <c r="F16" s="10">
        <f>'КАМ.ОБЛ. c КАО'!F27-'КАМ. ОБЛ'!F24</f>
        <v>3</v>
      </c>
      <c r="G16" s="10">
        <f t="shared" si="3"/>
        <v>3</v>
      </c>
      <c r="H16" s="10">
        <f>'КАМ.ОБЛ. c КАО'!H27-'КАМ. ОБЛ'!H24</f>
        <v>1</v>
      </c>
      <c r="I16" s="10">
        <f t="shared" si="6"/>
        <v>2</v>
      </c>
      <c r="J16" s="11">
        <f t="shared" si="4"/>
        <v>19</v>
      </c>
      <c r="K16" s="11">
        <f t="shared" si="1"/>
        <v>19</v>
      </c>
      <c r="L16" s="36">
        <f t="shared" si="5"/>
        <v>10</v>
      </c>
      <c r="M16" s="11">
        <f t="shared" si="7"/>
        <v>9</v>
      </c>
    </row>
    <row r="17" spans="1:13" ht="13.5" customHeight="1">
      <c r="A17" s="44" t="s">
        <v>159</v>
      </c>
      <c r="B17" s="10">
        <f>'КАМ.ОБЛ. c КАО'!B29-'КАМ. ОБЛ'!B26</f>
        <v>1</v>
      </c>
      <c r="C17" s="10" t="e">
        <f t="shared" si="0"/>
        <v>#VALUE!</v>
      </c>
      <c r="D17" s="10" t="s">
        <v>44</v>
      </c>
      <c r="E17" s="10">
        <v>1</v>
      </c>
      <c r="F17" s="10" t="s">
        <v>44</v>
      </c>
      <c r="G17" s="10" t="s">
        <v>44</v>
      </c>
      <c r="H17" s="10" t="s">
        <v>44</v>
      </c>
      <c r="I17" s="10" t="s">
        <v>44</v>
      </c>
      <c r="J17" s="11">
        <v>1</v>
      </c>
      <c r="K17" s="11" t="e">
        <f t="shared" si="1"/>
        <v>#VALUE!</v>
      </c>
      <c r="L17" s="36" t="s">
        <v>44</v>
      </c>
      <c r="M17" s="11">
        <v>1</v>
      </c>
    </row>
    <row r="18" spans="1:13" ht="15.75" customHeight="1">
      <c r="A18" s="44" t="s">
        <v>160</v>
      </c>
      <c r="B18" s="10">
        <f>'КАМ.ОБЛ. c КАО'!B31-'КАМ. ОБЛ'!B28</f>
        <v>6</v>
      </c>
      <c r="C18" s="10">
        <f t="shared" si="0"/>
        <v>6</v>
      </c>
      <c r="D18" s="10">
        <f>'КАМ.ОБЛ. c КАО'!D31-'КАМ. ОБЛ'!D28</f>
        <v>2</v>
      </c>
      <c r="E18" s="10">
        <f t="shared" si="2"/>
        <v>4</v>
      </c>
      <c r="F18" s="10">
        <f>'КАМ.ОБЛ. c КАО'!F31-'КАМ. ОБЛ'!F28</f>
        <v>2</v>
      </c>
      <c r="G18" s="10" t="e">
        <f t="shared" si="3"/>
        <v>#VALUE!</v>
      </c>
      <c r="H18" s="10" t="s">
        <v>44</v>
      </c>
      <c r="I18" s="10">
        <v>2</v>
      </c>
      <c r="J18" s="11">
        <f t="shared" si="4"/>
        <v>4</v>
      </c>
      <c r="K18" s="11">
        <f t="shared" si="1"/>
        <v>4</v>
      </c>
      <c r="L18" s="36">
        <v>2</v>
      </c>
      <c r="M18" s="11">
        <f t="shared" si="7"/>
        <v>2</v>
      </c>
    </row>
    <row r="19" spans="1:13" ht="12.75">
      <c r="A19" s="44" t="s">
        <v>161</v>
      </c>
      <c r="B19" s="10">
        <f>'КАМ.ОБЛ. c КАО'!B33-'КАМ. ОБЛ'!B30</f>
        <v>9</v>
      </c>
      <c r="C19" s="10">
        <f t="shared" si="0"/>
        <v>9</v>
      </c>
      <c r="D19" s="10">
        <f>'КАМ.ОБЛ. c КАО'!D33-'КАМ. ОБЛ'!D30</f>
        <v>6</v>
      </c>
      <c r="E19" s="10">
        <f t="shared" si="2"/>
        <v>3</v>
      </c>
      <c r="F19" s="10">
        <f>'КАМ.ОБЛ. c КАО'!F33-'КАМ. ОБЛ'!F30</f>
        <v>6</v>
      </c>
      <c r="G19" s="10">
        <f t="shared" si="3"/>
        <v>6</v>
      </c>
      <c r="H19" s="10">
        <f>'КАМ.ОБЛ. c КАО'!H33-'КАМ. ОБЛ'!H30</f>
        <v>4</v>
      </c>
      <c r="I19" s="10">
        <f t="shared" si="6"/>
        <v>2</v>
      </c>
      <c r="J19" s="11">
        <f t="shared" si="4"/>
        <v>3</v>
      </c>
      <c r="K19" s="11">
        <f t="shared" si="1"/>
        <v>3</v>
      </c>
      <c r="L19" s="36">
        <f t="shared" si="5"/>
        <v>2</v>
      </c>
      <c r="M19" s="11">
        <f t="shared" si="7"/>
        <v>1</v>
      </c>
    </row>
    <row r="20" spans="1:13" ht="12.75">
      <c r="A20" s="44" t="s">
        <v>162</v>
      </c>
      <c r="B20" s="10">
        <f>'КАМ.ОБЛ. c КАО'!B37-'КАМ. ОБЛ'!B34</f>
        <v>3</v>
      </c>
      <c r="C20" s="10">
        <f t="shared" si="0"/>
        <v>3</v>
      </c>
      <c r="D20" s="10">
        <f>'КАМ.ОБЛ. c КАО'!D37-'КАМ. ОБЛ'!D34</f>
        <v>2</v>
      </c>
      <c r="E20" s="10">
        <f t="shared" si="2"/>
        <v>1</v>
      </c>
      <c r="F20" s="10" t="s">
        <v>44</v>
      </c>
      <c r="G20" s="10" t="s">
        <v>44</v>
      </c>
      <c r="H20" s="10" t="s">
        <v>44</v>
      </c>
      <c r="I20" s="10" t="s">
        <v>44</v>
      </c>
      <c r="J20" s="11">
        <v>3</v>
      </c>
      <c r="K20" s="11">
        <f t="shared" si="1"/>
        <v>3</v>
      </c>
      <c r="L20" s="36">
        <v>2</v>
      </c>
      <c r="M20" s="11">
        <v>1</v>
      </c>
    </row>
    <row r="21" spans="1:13" ht="12.75">
      <c r="A21" s="44" t="s">
        <v>163</v>
      </c>
      <c r="B21" s="10">
        <f>'КАМ.ОБЛ. c КАО'!B40-'КАМ. ОБЛ'!B37</f>
        <v>3</v>
      </c>
      <c r="C21" s="10">
        <f t="shared" si="0"/>
        <v>3</v>
      </c>
      <c r="D21" s="10">
        <f>'КАМ.ОБЛ. c КАО'!D40-'КАМ. ОБЛ'!D37</f>
        <v>2</v>
      </c>
      <c r="E21" s="10">
        <f t="shared" si="2"/>
        <v>1</v>
      </c>
      <c r="F21" s="10">
        <f>'КАМ.ОБЛ. c КАО'!F40-'КАМ. ОБЛ'!F37</f>
        <v>1</v>
      </c>
      <c r="G21" s="10" t="e">
        <f t="shared" si="3"/>
        <v>#VALUE!</v>
      </c>
      <c r="H21" s="10">
        <f>'КАМ.ОБЛ. c КАО'!H40-'КАМ. ОБЛ'!H37</f>
        <v>1</v>
      </c>
      <c r="I21" s="10" t="s">
        <v>44</v>
      </c>
      <c r="J21" s="11">
        <f t="shared" si="4"/>
        <v>2</v>
      </c>
      <c r="K21" s="11">
        <f t="shared" si="1"/>
        <v>2</v>
      </c>
      <c r="L21" s="36">
        <f t="shared" si="5"/>
        <v>1</v>
      </c>
      <c r="M21" s="11">
        <v>1</v>
      </c>
    </row>
    <row r="22" spans="1:13" ht="15" customHeight="1">
      <c r="A22" s="44" t="s">
        <v>164</v>
      </c>
      <c r="B22" s="10">
        <f>'КАМ.ОБЛ. c КАО'!B47-'КАМ. ОБЛ'!B44</f>
        <v>1181</v>
      </c>
      <c r="C22" s="10">
        <f t="shared" si="0"/>
        <v>1181</v>
      </c>
      <c r="D22" s="10">
        <f>'КАМ.ОБЛ. c КАО'!D47-'КАМ. ОБЛ'!D44</f>
        <v>569</v>
      </c>
      <c r="E22" s="10">
        <f t="shared" si="2"/>
        <v>612</v>
      </c>
      <c r="F22" s="10">
        <f>'КАМ.ОБЛ. c КАО'!F47-'КАМ. ОБЛ'!F44</f>
        <v>145</v>
      </c>
      <c r="G22" s="10">
        <f t="shared" si="3"/>
        <v>145</v>
      </c>
      <c r="H22" s="10">
        <f>'КАМ.ОБЛ. c КАО'!H47-'КАМ. ОБЛ'!H44</f>
        <v>63</v>
      </c>
      <c r="I22" s="10">
        <f t="shared" si="6"/>
        <v>82</v>
      </c>
      <c r="J22" s="11">
        <f t="shared" si="4"/>
        <v>1036</v>
      </c>
      <c r="K22" s="11">
        <f t="shared" si="1"/>
        <v>1036</v>
      </c>
      <c r="L22" s="36">
        <f t="shared" si="5"/>
        <v>506</v>
      </c>
      <c r="M22" s="11">
        <f t="shared" si="7"/>
        <v>530</v>
      </c>
    </row>
    <row r="23" spans="1:13" ht="14.25" customHeight="1">
      <c r="A23" s="44" t="s">
        <v>165</v>
      </c>
      <c r="B23" s="10">
        <f>'КАМ.ОБЛ. c КАО'!B48-'КАМ. ОБЛ'!B45</f>
        <v>2</v>
      </c>
      <c r="C23" s="10" t="e">
        <f t="shared" si="0"/>
        <v>#VALUE!</v>
      </c>
      <c r="D23" s="10">
        <f>'КАМ.ОБЛ. c КАО'!D48-'КАМ. ОБЛ'!D45</f>
        <v>2</v>
      </c>
      <c r="E23" s="10" t="s">
        <v>44</v>
      </c>
      <c r="F23" s="10">
        <f>'КАМ.ОБЛ. c КАО'!F48-'КАМ. ОБЛ'!F45</f>
        <v>1</v>
      </c>
      <c r="G23" s="10" t="e">
        <f t="shared" si="3"/>
        <v>#VALUE!</v>
      </c>
      <c r="H23" s="10">
        <f>'КАМ.ОБЛ. c КАО'!H48-'КАМ. ОБЛ'!H45</f>
        <v>1</v>
      </c>
      <c r="I23" s="10" t="s">
        <v>44</v>
      </c>
      <c r="J23" s="11">
        <f t="shared" si="4"/>
        <v>1</v>
      </c>
      <c r="K23" s="11" t="e">
        <f t="shared" si="1"/>
        <v>#VALUE!</v>
      </c>
      <c r="L23" s="36">
        <f t="shared" si="5"/>
        <v>1</v>
      </c>
      <c r="M23" s="11" t="s">
        <v>44</v>
      </c>
    </row>
    <row r="24" spans="1:13" ht="13.5" customHeight="1">
      <c r="A24" s="44" t="s">
        <v>166</v>
      </c>
      <c r="B24" s="10">
        <f>'КАМ.ОБЛ. c КАО'!B49-'КАМ. ОБЛ'!B46</f>
        <v>20</v>
      </c>
      <c r="C24" s="10">
        <f t="shared" si="0"/>
        <v>20</v>
      </c>
      <c r="D24" s="10">
        <f>'КАМ.ОБЛ. c КАО'!D49-'КАМ. ОБЛ'!D46</f>
        <v>12</v>
      </c>
      <c r="E24" s="10">
        <f t="shared" si="2"/>
        <v>8</v>
      </c>
      <c r="F24" s="10">
        <f>'КАМ.ОБЛ. c КАО'!F49-'КАМ. ОБЛ'!F46</f>
        <v>11</v>
      </c>
      <c r="G24" s="10">
        <f t="shared" si="3"/>
        <v>11</v>
      </c>
      <c r="H24" s="10">
        <f>'КАМ.ОБЛ. c КАО'!H49-'КАМ. ОБЛ'!H46</f>
        <v>6</v>
      </c>
      <c r="I24" s="10">
        <f t="shared" si="6"/>
        <v>5</v>
      </c>
      <c r="J24" s="11">
        <f t="shared" si="4"/>
        <v>9</v>
      </c>
      <c r="K24" s="11">
        <f t="shared" si="1"/>
        <v>9</v>
      </c>
      <c r="L24" s="36">
        <f t="shared" si="5"/>
        <v>6</v>
      </c>
      <c r="M24" s="11">
        <f t="shared" si="7"/>
        <v>3</v>
      </c>
    </row>
    <row r="25" spans="1:13" ht="12.75">
      <c r="A25" s="44" t="s">
        <v>12</v>
      </c>
      <c r="B25" s="10">
        <f>'КАМ.ОБЛ. c КАО'!B51-'КАМ. ОБЛ'!B48</f>
        <v>132</v>
      </c>
      <c r="C25" s="10">
        <f t="shared" si="0"/>
        <v>132</v>
      </c>
      <c r="D25" s="10">
        <f>'КАМ.ОБЛ. c КАО'!D51-'КАМ. ОБЛ'!D48</f>
        <v>64</v>
      </c>
      <c r="E25" s="10">
        <f t="shared" si="2"/>
        <v>68</v>
      </c>
      <c r="F25" s="10">
        <f>'КАМ.ОБЛ. c КАО'!F51-'КАМ. ОБЛ'!F48</f>
        <v>80</v>
      </c>
      <c r="G25" s="10">
        <f t="shared" si="3"/>
        <v>80</v>
      </c>
      <c r="H25" s="10">
        <f>'КАМ.ОБЛ. c КАО'!H51-'КАМ. ОБЛ'!H48</f>
        <v>39</v>
      </c>
      <c r="I25" s="10">
        <f t="shared" si="6"/>
        <v>41</v>
      </c>
      <c r="J25" s="11">
        <f t="shared" si="4"/>
        <v>52</v>
      </c>
      <c r="K25" s="11">
        <f t="shared" si="1"/>
        <v>52</v>
      </c>
      <c r="L25" s="36">
        <f t="shared" si="5"/>
        <v>25</v>
      </c>
      <c r="M25" s="11">
        <f t="shared" si="7"/>
        <v>27</v>
      </c>
    </row>
    <row r="26" spans="1:13" ht="12.75" customHeight="1">
      <c r="A26" s="44" t="s">
        <v>167</v>
      </c>
      <c r="B26" s="10">
        <f>'КАМ.ОБЛ. c КАО'!B53-'КАМ. ОБЛ'!B50</f>
        <v>2</v>
      </c>
      <c r="C26" s="10">
        <f t="shared" si="0"/>
        <v>2</v>
      </c>
      <c r="D26" s="10">
        <f>'КАМ.ОБЛ. c КАО'!D53-'КАМ. ОБЛ'!D50</f>
        <v>1</v>
      </c>
      <c r="E26" s="10">
        <f t="shared" si="2"/>
        <v>1</v>
      </c>
      <c r="F26" s="10">
        <f>'КАМ.ОБЛ. c КАО'!F53-'КАМ. ОБЛ'!F50</f>
        <v>1</v>
      </c>
      <c r="G26" s="10" t="e">
        <f t="shared" si="3"/>
        <v>#VALUE!</v>
      </c>
      <c r="H26" s="10">
        <f>'КАМ.ОБЛ. c КАО'!H53-'КАМ. ОБЛ'!H50</f>
        <v>1</v>
      </c>
      <c r="I26" s="10" t="s">
        <v>44</v>
      </c>
      <c r="J26" s="11">
        <f t="shared" si="4"/>
        <v>1</v>
      </c>
      <c r="K26" s="11" t="e">
        <f t="shared" si="1"/>
        <v>#VALUE!</v>
      </c>
      <c r="L26" s="36" t="s">
        <v>44</v>
      </c>
      <c r="M26" s="11">
        <v>1</v>
      </c>
    </row>
    <row r="27" spans="1:13" ht="12.75">
      <c r="A27" s="44" t="s">
        <v>168</v>
      </c>
      <c r="B27" s="10">
        <f>'КАМ.ОБЛ. c КАО'!B55-'КАМ. ОБЛ'!B52</f>
        <v>2</v>
      </c>
      <c r="C27" s="10" t="e">
        <f t="shared" si="0"/>
        <v>#VALUE!</v>
      </c>
      <c r="D27" s="10">
        <f>'КАМ.ОБЛ. c КАО'!D55-'КАМ. ОБЛ'!D52</f>
        <v>2</v>
      </c>
      <c r="E27" s="10" t="s">
        <v>44</v>
      </c>
      <c r="F27" s="10" t="s">
        <v>44</v>
      </c>
      <c r="G27" s="10" t="s">
        <v>44</v>
      </c>
      <c r="H27" s="10" t="s">
        <v>44</v>
      </c>
      <c r="I27" s="10" t="s">
        <v>44</v>
      </c>
      <c r="J27" s="11">
        <v>2</v>
      </c>
      <c r="K27" s="11" t="e">
        <f t="shared" si="1"/>
        <v>#VALUE!</v>
      </c>
      <c r="L27" s="36">
        <v>2</v>
      </c>
      <c r="M27" s="11" t="s">
        <v>44</v>
      </c>
    </row>
    <row r="28" spans="1:13" ht="13.5" customHeight="1">
      <c r="A28" s="44" t="s">
        <v>169</v>
      </c>
      <c r="B28" s="10">
        <f>'КАМ.ОБЛ. c КАО'!B56-'КАМ. ОБЛ'!B53</f>
        <v>2</v>
      </c>
      <c r="C28" s="10" t="e">
        <f t="shared" si="0"/>
        <v>#VALUE!</v>
      </c>
      <c r="D28" s="10">
        <f>'КАМ.ОБЛ. c КАО'!D56-'КАМ. ОБЛ'!D53</f>
        <v>2</v>
      </c>
      <c r="E28" s="10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1">
        <v>2</v>
      </c>
      <c r="K28" s="11" t="e">
        <f t="shared" si="1"/>
        <v>#VALUE!</v>
      </c>
      <c r="L28" s="36">
        <v>2</v>
      </c>
      <c r="M28" s="11" t="s">
        <v>44</v>
      </c>
    </row>
    <row r="29" spans="1:13" ht="13.5" customHeight="1">
      <c r="A29" s="44" t="s">
        <v>170</v>
      </c>
      <c r="B29" s="10">
        <f>'КАМ.ОБЛ. c КАО'!B57-'КАМ. ОБЛ'!B54</f>
        <v>1</v>
      </c>
      <c r="C29" s="10" t="e">
        <f t="shared" si="0"/>
        <v>#VALUE!</v>
      </c>
      <c r="D29" s="10" t="s">
        <v>44</v>
      </c>
      <c r="E29" s="10">
        <v>1</v>
      </c>
      <c r="F29" s="10" t="s">
        <v>44</v>
      </c>
      <c r="G29" s="10" t="s">
        <v>44</v>
      </c>
      <c r="H29" s="10" t="s">
        <v>44</v>
      </c>
      <c r="I29" s="10" t="s">
        <v>44</v>
      </c>
      <c r="J29" s="11">
        <v>1</v>
      </c>
      <c r="K29" s="11" t="e">
        <f t="shared" si="1"/>
        <v>#VALUE!</v>
      </c>
      <c r="L29" s="36" t="s">
        <v>44</v>
      </c>
      <c r="M29" s="11">
        <v>1</v>
      </c>
    </row>
    <row r="30" spans="1:13" ht="15" customHeight="1">
      <c r="A30" s="44" t="s">
        <v>171</v>
      </c>
      <c r="B30" s="10">
        <f>'КАМ.ОБЛ. c КАО'!B58-'КАМ. ОБЛ'!B55</f>
        <v>7</v>
      </c>
      <c r="C30" s="10">
        <f t="shared" si="0"/>
        <v>7</v>
      </c>
      <c r="D30" s="10">
        <f>'КАМ.ОБЛ. c КАО'!D58-'КАМ. ОБЛ'!D55</f>
        <v>4</v>
      </c>
      <c r="E30" s="10">
        <f t="shared" si="2"/>
        <v>3</v>
      </c>
      <c r="F30" s="10">
        <f>'КАМ.ОБЛ. c КАО'!F58-'КАМ. ОБЛ'!F55</f>
        <v>2</v>
      </c>
      <c r="G30" s="10">
        <f t="shared" si="3"/>
        <v>2</v>
      </c>
      <c r="H30" s="10">
        <f>'КАМ.ОБЛ. c КАО'!H58-'КАМ. ОБЛ'!H55</f>
        <v>1</v>
      </c>
      <c r="I30" s="10">
        <f t="shared" si="6"/>
        <v>1</v>
      </c>
      <c r="J30" s="11">
        <f t="shared" si="4"/>
        <v>5</v>
      </c>
      <c r="K30" s="11">
        <f t="shared" si="1"/>
        <v>5</v>
      </c>
      <c r="L30" s="36">
        <f t="shared" si="5"/>
        <v>3</v>
      </c>
      <c r="M30" s="11">
        <f t="shared" si="7"/>
        <v>2</v>
      </c>
    </row>
    <row r="31" spans="1:13" ht="13.5" customHeight="1">
      <c r="A31" s="44" t="s">
        <v>172</v>
      </c>
      <c r="B31" s="10">
        <f>'КАМ.ОБЛ. c КАО'!B59-'КАМ. ОБЛ'!B56</f>
        <v>69</v>
      </c>
      <c r="C31" s="10">
        <f t="shared" si="0"/>
        <v>69</v>
      </c>
      <c r="D31" s="10">
        <f>'КАМ.ОБЛ. c КАО'!D59-'КАМ. ОБЛ'!D56</f>
        <v>48</v>
      </c>
      <c r="E31" s="10">
        <f t="shared" si="2"/>
        <v>21</v>
      </c>
      <c r="F31" s="10">
        <f>'КАМ.ОБЛ. c КАО'!F59-'КАМ. ОБЛ'!F56</f>
        <v>27</v>
      </c>
      <c r="G31" s="10">
        <f t="shared" si="3"/>
        <v>27</v>
      </c>
      <c r="H31" s="10">
        <f>'КАМ.ОБЛ. c КАО'!H59-'КАМ. ОБЛ'!H56</f>
        <v>18</v>
      </c>
      <c r="I31" s="10">
        <f t="shared" si="6"/>
        <v>9</v>
      </c>
      <c r="J31" s="11">
        <f t="shared" si="4"/>
        <v>42</v>
      </c>
      <c r="K31" s="11">
        <f t="shared" si="1"/>
        <v>42</v>
      </c>
      <c r="L31" s="36">
        <f t="shared" si="5"/>
        <v>30</v>
      </c>
      <c r="M31" s="11">
        <f t="shared" si="7"/>
        <v>12</v>
      </c>
    </row>
    <row r="32" spans="1:13" ht="24.75" customHeight="1">
      <c r="A32" s="44" t="s">
        <v>173</v>
      </c>
      <c r="B32" s="10">
        <f>'КАМ.ОБЛ. c КАО'!B60-'КАМ. ОБЛ'!B57</f>
        <v>6710</v>
      </c>
      <c r="C32" s="10">
        <f t="shared" si="0"/>
        <v>6710</v>
      </c>
      <c r="D32" s="10">
        <f>'КАМ.ОБЛ. c КАО'!D60-'КАМ. ОБЛ'!D57</f>
        <v>3244</v>
      </c>
      <c r="E32" s="10">
        <f t="shared" si="2"/>
        <v>3466</v>
      </c>
      <c r="F32" s="10">
        <f>'КАМ.ОБЛ. c КАО'!F60-'КАМ. ОБЛ'!F57</f>
        <v>1611</v>
      </c>
      <c r="G32" s="10">
        <f t="shared" si="3"/>
        <v>1611</v>
      </c>
      <c r="H32" s="10">
        <f>'КАМ.ОБЛ. c КАО'!H60-'КАМ. ОБЛ'!H57</f>
        <v>696</v>
      </c>
      <c r="I32" s="10">
        <f t="shared" si="6"/>
        <v>915</v>
      </c>
      <c r="J32" s="11">
        <f t="shared" si="4"/>
        <v>5099</v>
      </c>
      <c r="K32" s="11">
        <f t="shared" si="1"/>
        <v>5099</v>
      </c>
      <c r="L32" s="36">
        <f t="shared" si="5"/>
        <v>2548</v>
      </c>
      <c r="M32" s="11">
        <f t="shared" si="7"/>
        <v>2551</v>
      </c>
    </row>
    <row r="33" spans="1:13" ht="12.75" customHeight="1">
      <c r="A33" s="44" t="s">
        <v>174</v>
      </c>
      <c r="B33" s="10">
        <f>'КАМ.ОБЛ. c КАО'!B69-'КАМ. ОБЛ'!B66</f>
        <v>15</v>
      </c>
      <c r="C33" s="10">
        <f t="shared" si="0"/>
        <v>15</v>
      </c>
      <c r="D33" s="10">
        <f>'КАМ.ОБЛ. c КАО'!D69-'КАМ. ОБЛ'!D66</f>
        <v>11</v>
      </c>
      <c r="E33" s="10">
        <f t="shared" si="2"/>
        <v>4</v>
      </c>
      <c r="F33" s="10">
        <f>'КАМ.ОБЛ. c КАО'!F69-'КАМ. ОБЛ'!F66</f>
        <v>3</v>
      </c>
      <c r="G33" s="10">
        <f t="shared" si="3"/>
        <v>3</v>
      </c>
      <c r="H33" s="10">
        <f>'КАМ.ОБЛ. c КАО'!H69-'КАМ. ОБЛ'!H66</f>
        <v>2</v>
      </c>
      <c r="I33" s="10">
        <f t="shared" si="6"/>
        <v>1</v>
      </c>
      <c r="J33" s="11">
        <f t="shared" si="4"/>
        <v>12</v>
      </c>
      <c r="K33" s="11">
        <f t="shared" si="1"/>
        <v>12</v>
      </c>
      <c r="L33" s="36">
        <f t="shared" si="5"/>
        <v>9</v>
      </c>
      <c r="M33" s="11">
        <f t="shared" si="7"/>
        <v>3</v>
      </c>
    </row>
    <row r="34" spans="1:13" ht="13.5" customHeight="1">
      <c r="A34" s="44" t="s">
        <v>175</v>
      </c>
      <c r="B34" s="10">
        <f>'КАМ.ОБЛ. c КАО'!B70-'КАМ. ОБЛ'!B67</f>
        <v>7</v>
      </c>
      <c r="C34" s="10">
        <f t="shared" si="0"/>
        <v>7</v>
      </c>
      <c r="D34" s="10">
        <f>'КАМ.ОБЛ. c КАО'!D70-'КАМ. ОБЛ'!D67</f>
        <v>4</v>
      </c>
      <c r="E34" s="10">
        <f t="shared" si="2"/>
        <v>3</v>
      </c>
      <c r="F34" s="10">
        <f>'КАМ.ОБЛ. c КАО'!F70-'КАМ. ОБЛ'!F67</f>
        <v>1</v>
      </c>
      <c r="G34" s="10" t="e">
        <f t="shared" si="3"/>
        <v>#VALUE!</v>
      </c>
      <c r="H34" s="10" t="s">
        <v>44</v>
      </c>
      <c r="I34" s="10">
        <v>1</v>
      </c>
      <c r="J34" s="11">
        <f t="shared" si="4"/>
        <v>6</v>
      </c>
      <c r="K34" s="11">
        <f t="shared" si="1"/>
        <v>6</v>
      </c>
      <c r="L34" s="36">
        <v>4</v>
      </c>
      <c r="M34" s="11">
        <f t="shared" si="7"/>
        <v>2</v>
      </c>
    </row>
    <row r="35" spans="1:13" ht="12.75">
      <c r="A35" s="44" t="s">
        <v>176</v>
      </c>
      <c r="B35" s="10">
        <f>'КАМ.ОБЛ. c КАО'!B72-'КАМ. ОБЛ'!B69</f>
        <v>28</v>
      </c>
      <c r="C35" s="10">
        <f aca="true" t="shared" si="8" ref="C35:C70">D35+E35</f>
        <v>28</v>
      </c>
      <c r="D35" s="10">
        <f>'КАМ.ОБЛ. c КАО'!D72-'КАМ. ОБЛ'!D69</f>
        <v>16</v>
      </c>
      <c r="E35" s="10">
        <f aca="true" t="shared" si="9" ref="E35:E70">B35-D35</f>
        <v>12</v>
      </c>
      <c r="F35" s="10">
        <f>'КАМ.ОБЛ. c КАО'!F72-'КАМ. ОБЛ'!F69</f>
        <v>8</v>
      </c>
      <c r="G35" s="10">
        <f aca="true" t="shared" si="10" ref="G35:G69">H35+I35</f>
        <v>8</v>
      </c>
      <c r="H35" s="10">
        <f>'КАМ.ОБЛ. c КАО'!H72-'КАМ. ОБЛ'!H69</f>
        <v>6</v>
      </c>
      <c r="I35" s="10">
        <f>F35-H35</f>
        <v>2</v>
      </c>
      <c r="J35" s="11">
        <f aca="true" t="shared" si="11" ref="J35:J69">B35-F35</f>
        <v>20</v>
      </c>
      <c r="K35" s="11">
        <f aca="true" t="shared" si="12" ref="K35:K70">L35+M35</f>
        <v>20</v>
      </c>
      <c r="L35" s="36">
        <f>D35-H35</f>
        <v>10</v>
      </c>
      <c r="M35" s="11">
        <f aca="true" t="shared" si="13" ref="M35:M69">E35-I35</f>
        <v>10</v>
      </c>
    </row>
    <row r="36" spans="1:13" ht="12.75">
      <c r="A36" s="44" t="s">
        <v>177</v>
      </c>
      <c r="B36" s="10">
        <f>'КАМ.ОБЛ. c КАО'!B74-'КАМ. ОБЛ'!B71</f>
        <v>25</v>
      </c>
      <c r="C36" s="10">
        <f t="shared" si="8"/>
        <v>25</v>
      </c>
      <c r="D36" s="10">
        <f>'КАМ.ОБЛ. c КАО'!D74-'КАМ. ОБЛ'!D71</f>
        <v>21</v>
      </c>
      <c r="E36" s="10">
        <f t="shared" si="9"/>
        <v>4</v>
      </c>
      <c r="F36" s="10">
        <f>'КАМ.ОБЛ. c КАО'!F74-'КАМ. ОБЛ'!F71</f>
        <v>5</v>
      </c>
      <c r="G36" s="10">
        <f t="shared" si="10"/>
        <v>5</v>
      </c>
      <c r="H36" s="10">
        <f>'КАМ.ОБЛ. c КАО'!H74-'КАМ. ОБЛ'!H71</f>
        <v>4</v>
      </c>
      <c r="I36" s="10">
        <f>F36-H36</f>
        <v>1</v>
      </c>
      <c r="J36" s="11">
        <f t="shared" si="11"/>
        <v>20</v>
      </c>
      <c r="K36" s="11">
        <f t="shared" si="12"/>
        <v>20</v>
      </c>
      <c r="L36" s="36">
        <f>D36-H36</f>
        <v>17</v>
      </c>
      <c r="M36" s="11">
        <f t="shared" si="13"/>
        <v>3</v>
      </c>
    </row>
    <row r="37" spans="1:13" ht="13.5" customHeight="1">
      <c r="A37" s="44" t="s">
        <v>178</v>
      </c>
      <c r="B37" s="10">
        <f>'КАМ.ОБЛ. c КАО'!B76-'КАМ. ОБЛ'!B73</f>
        <v>56</v>
      </c>
      <c r="C37" s="10">
        <f t="shared" si="8"/>
        <v>56</v>
      </c>
      <c r="D37" s="10">
        <f>'КАМ.ОБЛ. c КАО'!D76-'КАМ. ОБЛ'!D73</f>
        <v>29</v>
      </c>
      <c r="E37" s="10">
        <f t="shared" si="9"/>
        <v>27</v>
      </c>
      <c r="F37" s="10">
        <f>'КАМ.ОБЛ. c КАО'!F76-'КАМ. ОБЛ'!F73</f>
        <v>9</v>
      </c>
      <c r="G37" s="10">
        <f t="shared" si="10"/>
        <v>9</v>
      </c>
      <c r="H37" s="10">
        <f>'КАМ.ОБЛ. c КАО'!H76-'КАМ. ОБЛ'!H73</f>
        <v>3</v>
      </c>
      <c r="I37" s="10">
        <f>F37-H37</f>
        <v>6</v>
      </c>
      <c r="J37" s="11">
        <f t="shared" si="11"/>
        <v>47</v>
      </c>
      <c r="K37" s="11">
        <f t="shared" si="12"/>
        <v>47</v>
      </c>
      <c r="L37" s="36">
        <f>D37-H37</f>
        <v>26</v>
      </c>
      <c r="M37" s="11">
        <f t="shared" si="13"/>
        <v>21</v>
      </c>
    </row>
    <row r="38" spans="1:13" ht="12.75" customHeight="1">
      <c r="A38" s="44" t="s">
        <v>179</v>
      </c>
      <c r="B38" s="10">
        <f>'КАМ.ОБЛ. c КАО'!B80-'КАМ. ОБЛ'!B77</f>
        <v>21</v>
      </c>
      <c r="C38" s="10">
        <f t="shared" si="8"/>
        <v>21</v>
      </c>
      <c r="D38" s="10">
        <f>'КАМ.ОБЛ. c КАО'!D80-'КАМ. ОБЛ'!D77</f>
        <v>9</v>
      </c>
      <c r="E38" s="10">
        <f t="shared" si="9"/>
        <v>12</v>
      </c>
      <c r="F38" s="10">
        <f>'КАМ.ОБЛ. c КАО'!F80-'КАМ. ОБЛ'!F77</f>
        <v>6</v>
      </c>
      <c r="G38" s="10">
        <f t="shared" si="10"/>
        <v>6</v>
      </c>
      <c r="H38" s="10">
        <f>'КАМ.ОБЛ. c КАО'!H80-'КАМ. ОБЛ'!H77</f>
        <v>3</v>
      </c>
      <c r="I38" s="10">
        <f>F38-H38</f>
        <v>3</v>
      </c>
      <c r="J38" s="11">
        <f t="shared" si="11"/>
        <v>15</v>
      </c>
      <c r="K38" s="11">
        <f t="shared" si="12"/>
        <v>15</v>
      </c>
      <c r="L38" s="36">
        <f>D38-H38</f>
        <v>6</v>
      </c>
      <c r="M38" s="11">
        <f t="shared" si="13"/>
        <v>9</v>
      </c>
    </row>
    <row r="39" spans="1:13" ht="13.5" customHeight="1">
      <c r="A39" s="44" t="s">
        <v>180</v>
      </c>
      <c r="B39" s="10">
        <f>'КАМ.ОБЛ. c КАО'!B81-'КАМ. ОБЛ'!B78</f>
        <v>2</v>
      </c>
      <c r="C39" s="10">
        <f t="shared" si="8"/>
        <v>2</v>
      </c>
      <c r="D39" s="10">
        <f>'КАМ.ОБЛ. c КАО'!D81-'КАМ. ОБЛ'!D78</f>
        <v>1</v>
      </c>
      <c r="E39" s="10">
        <f t="shared" si="9"/>
        <v>1</v>
      </c>
      <c r="F39" s="10" t="s">
        <v>44</v>
      </c>
      <c r="G39" s="10" t="s">
        <v>44</v>
      </c>
      <c r="H39" s="10" t="s">
        <v>44</v>
      </c>
      <c r="I39" s="10" t="s">
        <v>44</v>
      </c>
      <c r="J39" s="11">
        <v>2</v>
      </c>
      <c r="K39" s="11">
        <f t="shared" si="12"/>
        <v>2</v>
      </c>
      <c r="L39" s="36">
        <v>1</v>
      </c>
      <c r="M39" s="11">
        <v>1</v>
      </c>
    </row>
    <row r="40" spans="1:13" ht="14.25" customHeight="1">
      <c r="A40" s="44" t="s">
        <v>181</v>
      </c>
      <c r="B40" s="10">
        <f>'КАМ.ОБЛ. c КАО'!B82-'КАМ. ОБЛ'!B79</f>
        <v>39</v>
      </c>
      <c r="C40" s="10">
        <f t="shared" si="8"/>
        <v>39</v>
      </c>
      <c r="D40" s="10">
        <f>'КАМ.ОБЛ. c КАО'!D82-'КАМ. ОБЛ'!D79</f>
        <v>25</v>
      </c>
      <c r="E40" s="10">
        <f t="shared" si="9"/>
        <v>14</v>
      </c>
      <c r="F40" s="10">
        <f>'КАМ.ОБЛ. c КАО'!F82-'КАМ. ОБЛ'!F79</f>
        <v>9</v>
      </c>
      <c r="G40" s="10">
        <f t="shared" si="10"/>
        <v>9</v>
      </c>
      <c r="H40" s="10">
        <f>'КАМ.ОБЛ. c КАО'!H82-'КАМ. ОБЛ'!H79</f>
        <v>5</v>
      </c>
      <c r="I40" s="10">
        <f>F40-H40</f>
        <v>4</v>
      </c>
      <c r="J40" s="11">
        <f t="shared" si="11"/>
        <v>30</v>
      </c>
      <c r="K40" s="11">
        <f t="shared" si="12"/>
        <v>30</v>
      </c>
      <c r="L40" s="36">
        <f>D40-H40</f>
        <v>20</v>
      </c>
      <c r="M40" s="11">
        <f t="shared" si="13"/>
        <v>10</v>
      </c>
    </row>
    <row r="41" spans="1:13" ht="12.75" customHeight="1">
      <c r="A41" s="44" t="s">
        <v>182</v>
      </c>
      <c r="B41" s="10">
        <f>'КАМ.ОБЛ. c КАО'!B83-'КАМ. ОБЛ'!B80</f>
        <v>1</v>
      </c>
      <c r="C41" s="10" t="e">
        <f t="shared" si="8"/>
        <v>#VALUE!</v>
      </c>
      <c r="D41" s="10">
        <f>'КАМ.ОБЛ. c КАО'!D83-'КАМ. ОБЛ'!D80</f>
        <v>1</v>
      </c>
      <c r="E41" s="10" t="s">
        <v>44</v>
      </c>
      <c r="F41" s="10">
        <f>'КАМ.ОБЛ. c КАО'!F83-'КАМ. ОБЛ'!F80</f>
        <v>1</v>
      </c>
      <c r="G41" s="10" t="e">
        <f t="shared" si="10"/>
        <v>#VALUE!</v>
      </c>
      <c r="H41" s="10">
        <f>'КАМ.ОБЛ. c КАО'!H83-'КАМ. ОБЛ'!H80</f>
        <v>1</v>
      </c>
      <c r="I41" s="10" t="s">
        <v>44</v>
      </c>
      <c r="J41" s="10" t="s">
        <v>44</v>
      </c>
      <c r="K41" s="10" t="s">
        <v>44</v>
      </c>
      <c r="L41" s="10" t="s">
        <v>44</v>
      </c>
      <c r="M41" s="11" t="s">
        <v>44</v>
      </c>
    </row>
    <row r="42" spans="1:13" ht="15" customHeight="1">
      <c r="A42" s="44" t="s">
        <v>183</v>
      </c>
      <c r="B42" s="10">
        <f>'КАМ.ОБЛ. c КАО'!B87-'КАМ. ОБЛ'!B84</f>
        <v>31</v>
      </c>
      <c r="C42" s="10">
        <f t="shared" si="8"/>
        <v>31</v>
      </c>
      <c r="D42" s="10">
        <f>'КАМ.ОБЛ. c КАО'!D87-'КАМ. ОБЛ'!D84</f>
        <v>21</v>
      </c>
      <c r="E42" s="10">
        <f t="shared" si="9"/>
        <v>10</v>
      </c>
      <c r="F42" s="10">
        <f>'КАМ.ОБЛ. c КАО'!F87-'КАМ. ОБЛ'!F84</f>
        <v>12</v>
      </c>
      <c r="G42" s="10">
        <f t="shared" si="10"/>
        <v>12</v>
      </c>
      <c r="H42" s="10">
        <f>'КАМ.ОБЛ. c КАО'!H87-'КАМ. ОБЛ'!H84</f>
        <v>8</v>
      </c>
      <c r="I42" s="10">
        <f>F42-H42</f>
        <v>4</v>
      </c>
      <c r="J42" s="11">
        <f t="shared" si="11"/>
        <v>19</v>
      </c>
      <c r="K42" s="11">
        <f t="shared" si="12"/>
        <v>19</v>
      </c>
      <c r="L42" s="36">
        <f>D42-H42</f>
        <v>13</v>
      </c>
      <c r="M42" s="11">
        <f t="shared" si="13"/>
        <v>6</v>
      </c>
    </row>
    <row r="43" spans="1:13" ht="12.75">
      <c r="A43" s="44" t="s">
        <v>184</v>
      </c>
      <c r="B43" s="10">
        <f>'КАМ.ОБЛ. c КАО'!B89-'КАМ. ОБЛ'!B86</f>
        <v>11</v>
      </c>
      <c r="C43" s="10">
        <f t="shared" si="8"/>
        <v>11</v>
      </c>
      <c r="D43" s="10">
        <f>'КАМ.ОБЛ. c КАО'!D89-'КАМ. ОБЛ'!D86</f>
        <v>6</v>
      </c>
      <c r="E43" s="10">
        <f t="shared" si="9"/>
        <v>5</v>
      </c>
      <c r="F43" s="10">
        <f>'КАМ.ОБЛ. c КАО'!F89-'КАМ. ОБЛ'!F86</f>
        <v>4</v>
      </c>
      <c r="G43" s="10">
        <f t="shared" si="10"/>
        <v>4</v>
      </c>
      <c r="H43" s="10">
        <f>'КАМ.ОБЛ. c КАО'!H89-'КАМ. ОБЛ'!H86</f>
        <v>2</v>
      </c>
      <c r="I43" s="10">
        <f>F43-H43</f>
        <v>2</v>
      </c>
      <c r="J43" s="11">
        <f t="shared" si="11"/>
        <v>7</v>
      </c>
      <c r="K43" s="11">
        <f t="shared" si="12"/>
        <v>7</v>
      </c>
      <c r="L43" s="36">
        <f>D43-H43</f>
        <v>4</v>
      </c>
      <c r="M43" s="11">
        <f t="shared" si="13"/>
        <v>3</v>
      </c>
    </row>
    <row r="44" spans="1:13" ht="15" customHeight="1">
      <c r="A44" s="44" t="s">
        <v>185</v>
      </c>
      <c r="B44" s="10">
        <f>'КАМ.ОБЛ. c КАО'!B91-'КАМ. ОБЛ'!B88</f>
        <v>12719</v>
      </c>
      <c r="C44" s="10">
        <f t="shared" si="8"/>
        <v>12719</v>
      </c>
      <c r="D44" s="10">
        <f>'КАМ.ОБЛ. c КАО'!D91-'КАМ. ОБЛ'!D88</f>
        <v>6660</v>
      </c>
      <c r="E44" s="10">
        <f t="shared" si="9"/>
        <v>6059</v>
      </c>
      <c r="F44" s="10">
        <f>'КАМ.ОБЛ. c КАО'!F91-'КАМ. ОБЛ'!F88</f>
        <v>3742</v>
      </c>
      <c r="G44" s="10">
        <f t="shared" si="10"/>
        <v>3742</v>
      </c>
      <c r="H44" s="10">
        <f>'КАМ.ОБЛ. c КАО'!H91-'КАМ. ОБЛ'!H88</f>
        <v>1857</v>
      </c>
      <c r="I44" s="10">
        <f>F44-H44</f>
        <v>1885</v>
      </c>
      <c r="J44" s="11">
        <f t="shared" si="11"/>
        <v>8977</v>
      </c>
      <c r="K44" s="11">
        <f t="shared" si="12"/>
        <v>8977</v>
      </c>
      <c r="L44" s="36">
        <f>D44-H44</f>
        <v>4803</v>
      </c>
      <c r="M44" s="11">
        <f t="shared" si="13"/>
        <v>4174</v>
      </c>
    </row>
    <row r="45" spans="1:13" ht="12.75">
      <c r="A45" s="44" t="s">
        <v>14</v>
      </c>
      <c r="B45" s="10">
        <f>'КАМ.ОБЛ. c КАО'!B92-'КАМ. ОБЛ'!B89</f>
        <v>1</v>
      </c>
      <c r="C45" s="10" t="e">
        <f t="shared" si="8"/>
        <v>#VALUE!</v>
      </c>
      <c r="D45" s="10" t="s">
        <v>44</v>
      </c>
      <c r="E45" s="10">
        <v>1</v>
      </c>
      <c r="F45" s="10">
        <f>'КАМ.ОБЛ. c КАО'!F92-'КАМ. ОБЛ'!F89</f>
        <v>1</v>
      </c>
      <c r="G45" s="10" t="e">
        <f t="shared" si="10"/>
        <v>#VALUE!</v>
      </c>
      <c r="H45" s="10" t="s">
        <v>44</v>
      </c>
      <c r="I45" s="10">
        <v>1</v>
      </c>
      <c r="J45" s="10" t="s">
        <v>44</v>
      </c>
      <c r="K45" s="11" t="e">
        <f t="shared" si="12"/>
        <v>#VALUE!</v>
      </c>
      <c r="L45" s="36" t="s">
        <v>44</v>
      </c>
      <c r="M45" s="11" t="s">
        <v>44</v>
      </c>
    </row>
    <row r="46" spans="1:13" ht="12.75" customHeight="1">
      <c r="A46" s="44" t="s">
        <v>186</v>
      </c>
      <c r="B46" s="10">
        <f>'КАМ.ОБЛ. c КАО'!B97-'КАМ. ОБЛ'!B94</f>
        <v>1</v>
      </c>
      <c r="C46" s="10" t="e">
        <f t="shared" si="8"/>
        <v>#VALUE!</v>
      </c>
      <c r="D46" s="10">
        <f>'КАМ.ОБЛ. c КАО'!D97-'КАМ. ОБЛ'!D94</f>
        <v>1</v>
      </c>
      <c r="E46" s="10" t="s">
        <v>44</v>
      </c>
      <c r="F46" s="10">
        <f>'КАМ.ОБЛ. c КАО'!F97-'КАМ. ОБЛ'!F94</f>
        <v>1</v>
      </c>
      <c r="G46" s="10" t="e">
        <f t="shared" si="10"/>
        <v>#VALUE!</v>
      </c>
      <c r="H46" s="10">
        <f>'КАМ.ОБЛ. c КАО'!H97-'КАМ. ОБЛ'!H94</f>
        <v>1</v>
      </c>
      <c r="I46" s="10" t="s">
        <v>44</v>
      </c>
      <c r="J46" s="10" t="s">
        <v>44</v>
      </c>
      <c r="K46" s="10" t="s">
        <v>44</v>
      </c>
      <c r="L46" s="10" t="s">
        <v>44</v>
      </c>
      <c r="M46" s="11" t="s">
        <v>44</v>
      </c>
    </row>
    <row r="47" spans="1:13" ht="12.75">
      <c r="A47" s="44" t="s">
        <v>187</v>
      </c>
      <c r="B47" s="10">
        <f>'КАМ.ОБЛ. c КАО'!B98-'КАМ. ОБЛ'!B95</f>
        <v>6</v>
      </c>
      <c r="C47" s="10">
        <f t="shared" si="8"/>
        <v>6</v>
      </c>
      <c r="D47" s="10">
        <f>'КАМ.ОБЛ. c КАО'!D98-'КАМ. ОБЛ'!D95</f>
        <v>5</v>
      </c>
      <c r="E47" s="10">
        <f t="shared" si="9"/>
        <v>1</v>
      </c>
      <c r="F47" s="10">
        <f>'КАМ.ОБЛ. c КАО'!F98-'КАМ. ОБЛ'!F95</f>
        <v>1</v>
      </c>
      <c r="G47" s="10" t="e">
        <f t="shared" si="10"/>
        <v>#VALUE!</v>
      </c>
      <c r="H47" s="10">
        <f>'КАМ.ОБЛ. c КАО'!H98-'КАМ. ОБЛ'!H95</f>
        <v>1</v>
      </c>
      <c r="I47" s="10" t="s">
        <v>44</v>
      </c>
      <c r="J47" s="11">
        <f t="shared" si="11"/>
        <v>5</v>
      </c>
      <c r="K47" s="11">
        <f t="shared" si="12"/>
        <v>5</v>
      </c>
      <c r="L47" s="36">
        <f>D47-H47</f>
        <v>4</v>
      </c>
      <c r="M47" s="11">
        <v>1</v>
      </c>
    </row>
    <row r="48" spans="1:13" ht="12.75">
      <c r="A48" s="44" t="s">
        <v>188</v>
      </c>
      <c r="B48" s="10">
        <f>'КАМ.ОБЛ. c КАО'!B99-'КАМ. ОБЛ'!B96</f>
        <v>1</v>
      </c>
      <c r="C48" s="10" t="e">
        <f t="shared" si="8"/>
        <v>#VALUE!</v>
      </c>
      <c r="D48" s="10">
        <f>'КАМ.ОБЛ. c КАО'!D99-'КАМ. ОБЛ'!D96</f>
        <v>1</v>
      </c>
      <c r="E48" s="10" t="s">
        <v>44</v>
      </c>
      <c r="F48" s="10" t="s">
        <v>44</v>
      </c>
      <c r="G48" s="10" t="s">
        <v>44</v>
      </c>
      <c r="H48" s="10" t="s">
        <v>44</v>
      </c>
      <c r="I48" s="10" t="s">
        <v>44</v>
      </c>
      <c r="J48" s="11">
        <v>1</v>
      </c>
      <c r="K48" s="11" t="e">
        <f t="shared" si="12"/>
        <v>#VALUE!</v>
      </c>
      <c r="L48" s="36">
        <v>1</v>
      </c>
      <c r="M48" s="11" t="s">
        <v>44</v>
      </c>
    </row>
    <row r="49" spans="1:13" ht="12.75" customHeight="1">
      <c r="A49" s="44" t="s">
        <v>189</v>
      </c>
      <c r="B49" s="10">
        <f>'КАМ.ОБЛ. c КАО'!B100-'КАМ. ОБЛ'!B97</f>
        <v>216</v>
      </c>
      <c r="C49" s="10">
        <f t="shared" si="8"/>
        <v>216</v>
      </c>
      <c r="D49" s="10">
        <f>'КАМ.ОБЛ. c КАО'!D100-'КАМ. ОБЛ'!D97</f>
        <v>114</v>
      </c>
      <c r="E49" s="10">
        <f t="shared" si="9"/>
        <v>102</v>
      </c>
      <c r="F49" s="10">
        <f>'КАМ.ОБЛ. c КАО'!F100-'КАМ. ОБЛ'!F97</f>
        <v>73</v>
      </c>
      <c r="G49" s="10">
        <f t="shared" si="10"/>
        <v>73</v>
      </c>
      <c r="H49" s="10">
        <f>'КАМ.ОБЛ. c КАО'!H100-'КАМ. ОБЛ'!H97</f>
        <v>43</v>
      </c>
      <c r="I49" s="10">
        <f>F49-H49</f>
        <v>30</v>
      </c>
      <c r="J49" s="11">
        <f t="shared" si="11"/>
        <v>143</v>
      </c>
      <c r="K49" s="11">
        <f t="shared" si="12"/>
        <v>143</v>
      </c>
      <c r="L49" s="36">
        <f>D49-H49</f>
        <v>71</v>
      </c>
      <c r="M49" s="11">
        <f t="shared" si="13"/>
        <v>72</v>
      </c>
    </row>
    <row r="50" spans="1:13" ht="12.75">
      <c r="A50" s="44" t="s">
        <v>190</v>
      </c>
      <c r="B50" s="10">
        <f>'КАМ.ОБЛ. c КАО'!B104-'КАМ. ОБЛ'!B101</f>
        <v>1</v>
      </c>
      <c r="C50" s="10" t="e">
        <f t="shared" si="8"/>
        <v>#VALUE!</v>
      </c>
      <c r="D50" s="10">
        <f>'КАМ.ОБЛ. c КАО'!D104-'КАМ. ОБЛ'!D101</f>
        <v>1</v>
      </c>
      <c r="E50" s="10" t="s">
        <v>44</v>
      </c>
      <c r="F50" s="10" t="s">
        <v>44</v>
      </c>
      <c r="G50" s="10" t="s">
        <v>44</v>
      </c>
      <c r="H50" s="10" t="s">
        <v>44</v>
      </c>
      <c r="I50" s="10" t="s">
        <v>44</v>
      </c>
      <c r="J50" s="11">
        <v>1</v>
      </c>
      <c r="K50" s="11" t="e">
        <f t="shared" si="12"/>
        <v>#VALUE!</v>
      </c>
      <c r="L50" s="36">
        <v>1</v>
      </c>
      <c r="M50" s="11" t="s">
        <v>44</v>
      </c>
    </row>
    <row r="51" spans="1:13" ht="13.5" customHeight="1">
      <c r="A51" s="44" t="s">
        <v>191</v>
      </c>
      <c r="B51" s="10">
        <f>'КАМ.ОБЛ. c КАО'!B108-'КАМ. ОБЛ'!B105</f>
        <v>18</v>
      </c>
      <c r="C51" s="10">
        <f t="shared" si="8"/>
        <v>18</v>
      </c>
      <c r="D51" s="10">
        <f>'КАМ.ОБЛ. c КАО'!D108-'КАМ. ОБЛ'!D105</f>
        <v>10</v>
      </c>
      <c r="E51" s="10">
        <f t="shared" si="9"/>
        <v>8</v>
      </c>
      <c r="F51" s="10">
        <f>'КАМ.ОБЛ. c КАО'!F108-'КАМ. ОБЛ'!F105</f>
        <v>4</v>
      </c>
      <c r="G51" s="10">
        <f t="shared" si="10"/>
        <v>4</v>
      </c>
      <c r="H51" s="10">
        <f>'КАМ.ОБЛ. c КАО'!H108-'КАМ. ОБЛ'!H105</f>
        <v>2</v>
      </c>
      <c r="I51" s="10">
        <f>F51-H51</f>
        <v>2</v>
      </c>
      <c r="J51" s="11">
        <f t="shared" si="11"/>
        <v>14</v>
      </c>
      <c r="K51" s="11">
        <f t="shared" si="12"/>
        <v>14</v>
      </c>
      <c r="L51" s="36">
        <f>D51-H51</f>
        <v>8</v>
      </c>
      <c r="M51" s="11">
        <f t="shared" si="13"/>
        <v>6</v>
      </c>
    </row>
    <row r="52" spans="1:13" ht="12.75">
      <c r="A52" s="44" t="s">
        <v>192</v>
      </c>
      <c r="B52" s="10">
        <f>'КАМ.ОБЛ. c КАО'!B109-'КАМ. ОБЛ'!B106</f>
        <v>5</v>
      </c>
      <c r="C52" s="10">
        <f t="shared" si="8"/>
        <v>5</v>
      </c>
      <c r="D52" s="10">
        <f>'КАМ.ОБЛ. c КАО'!D109-'КАМ. ОБЛ'!D106</f>
        <v>1</v>
      </c>
      <c r="E52" s="10">
        <f t="shared" si="9"/>
        <v>4</v>
      </c>
      <c r="F52" s="10">
        <f>'КАМ.ОБЛ. c КАО'!F109-'КАМ. ОБЛ'!F106</f>
        <v>3</v>
      </c>
      <c r="G52" s="10" t="e">
        <f t="shared" si="10"/>
        <v>#VALUE!</v>
      </c>
      <c r="H52" s="10" t="s">
        <v>44</v>
      </c>
      <c r="I52" s="10">
        <v>3</v>
      </c>
      <c r="J52" s="11">
        <f t="shared" si="11"/>
        <v>2</v>
      </c>
      <c r="K52" s="11">
        <f t="shared" si="12"/>
        <v>2</v>
      </c>
      <c r="L52" s="36">
        <v>1</v>
      </c>
      <c r="M52" s="11">
        <f t="shared" si="13"/>
        <v>1</v>
      </c>
    </row>
    <row r="53" spans="1:13" ht="13.5" customHeight="1">
      <c r="A53" s="44" t="s">
        <v>193</v>
      </c>
      <c r="B53" s="10">
        <f>'КАМ.ОБЛ. c КАО'!B110-'КАМ. ОБЛ'!B107</f>
        <v>13</v>
      </c>
      <c r="C53" s="10">
        <f t="shared" si="8"/>
        <v>13</v>
      </c>
      <c r="D53" s="10">
        <f>'КАМ.ОБЛ. c КАО'!D110-'КАМ. ОБЛ'!D107</f>
        <v>11</v>
      </c>
      <c r="E53" s="10">
        <f t="shared" si="9"/>
        <v>2</v>
      </c>
      <c r="F53" s="10">
        <f>'КАМ.ОБЛ. c КАО'!F110-'КАМ. ОБЛ'!F107</f>
        <v>4</v>
      </c>
      <c r="G53" s="10">
        <f t="shared" si="10"/>
        <v>4</v>
      </c>
      <c r="H53" s="10">
        <f>'КАМ.ОБЛ. c КАО'!H110-'КАМ. ОБЛ'!H107</f>
        <v>3</v>
      </c>
      <c r="I53" s="10">
        <f>F53-H53</f>
        <v>1</v>
      </c>
      <c r="J53" s="11">
        <f t="shared" si="11"/>
        <v>9</v>
      </c>
      <c r="K53" s="11">
        <f t="shared" si="12"/>
        <v>9</v>
      </c>
      <c r="L53" s="36">
        <f>D53-H53</f>
        <v>8</v>
      </c>
      <c r="M53" s="11">
        <f t="shared" si="13"/>
        <v>1</v>
      </c>
    </row>
    <row r="54" spans="1:13" ht="12.75">
      <c r="A54" s="44" t="s">
        <v>194</v>
      </c>
      <c r="B54" s="10">
        <f>'КАМ.ОБЛ. c КАО'!B111-'КАМ. ОБЛ'!B108</f>
        <v>1</v>
      </c>
      <c r="C54" s="10" t="e">
        <f t="shared" si="8"/>
        <v>#VALUE!</v>
      </c>
      <c r="D54" s="10">
        <f>'КАМ.ОБЛ. c КАО'!D111-'КАМ. ОБЛ'!D108</f>
        <v>1</v>
      </c>
      <c r="E54" s="10" t="s">
        <v>44</v>
      </c>
      <c r="F54" s="10" t="s">
        <v>44</v>
      </c>
      <c r="G54" s="10" t="s">
        <v>44</v>
      </c>
      <c r="H54" s="10" t="s">
        <v>44</v>
      </c>
      <c r="I54" s="10" t="s">
        <v>44</v>
      </c>
      <c r="J54" s="11">
        <v>1</v>
      </c>
      <c r="K54" s="11" t="e">
        <f t="shared" si="12"/>
        <v>#VALUE!</v>
      </c>
      <c r="L54" s="36">
        <v>1</v>
      </c>
      <c r="M54" s="11" t="s">
        <v>44</v>
      </c>
    </row>
    <row r="55" spans="1:13" ht="14.25" customHeight="1">
      <c r="A55" s="44" t="s">
        <v>195</v>
      </c>
      <c r="B55" s="10">
        <f>'КАМ.ОБЛ. c КАО'!B112-'КАМ. ОБЛ'!B109</f>
        <v>1029</v>
      </c>
      <c r="C55" s="10">
        <f t="shared" si="8"/>
        <v>1029</v>
      </c>
      <c r="D55" s="10">
        <f>'КАМ.ОБЛ. c КАО'!D112-'КАМ. ОБЛ'!D109</f>
        <v>578</v>
      </c>
      <c r="E55" s="10">
        <f t="shared" si="9"/>
        <v>451</v>
      </c>
      <c r="F55" s="10">
        <f>'КАМ.ОБЛ. c КАО'!F112-'КАМ. ОБЛ'!F109</f>
        <v>261</v>
      </c>
      <c r="G55" s="10">
        <f t="shared" si="10"/>
        <v>261</v>
      </c>
      <c r="H55" s="10">
        <f>'КАМ.ОБЛ. c КАО'!H112-'КАМ. ОБЛ'!H109</f>
        <v>129</v>
      </c>
      <c r="I55" s="10">
        <f>F55-H55</f>
        <v>132</v>
      </c>
      <c r="J55" s="11">
        <f t="shared" si="11"/>
        <v>768</v>
      </c>
      <c r="K55" s="11">
        <f t="shared" si="12"/>
        <v>768</v>
      </c>
      <c r="L55" s="36">
        <f>D55-H55</f>
        <v>449</v>
      </c>
      <c r="M55" s="11">
        <f t="shared" si="13"/>
        <v>319</v>
      </c>
    </row>
    <row r="56" spans="1:13" ht="12.75">
      <c r="A56" s="44" t="s">
        <v>196</v>
      </c>
      <c r="B56" s="10">
        <f>'КАМ.ОБЛ. c КАО'!B113-'КАМ. ОБЛ'!B110</f>
        <v>7</v>
      </c>
      <c r="C56" s="10">
        <f t="shared" si="8"/>
        <v>7</v>
      </c>
      <c r="D56" s="10">
        <f>'КАМ.ОБЛ. c КАО'!D113-'КАМ. ОБЛ'!D110</f>
        <v>2</v>
      </c>
      <c r="E56" s="10">
        <f t="shared" si="9"/>
        <v>5</v>
      </c>
      <c r="F56" s="10">
        <f>'КАМ.ОБЛ. c КАО'!F113-'КАМ. ОБЛ'!F110</f>
        <v>5</v>
      </c>
      <c r="G56" s="10">
        <f t="shared" si="10"/>
        <v>5</v>
      </c>
      <c r="H56" s="10">
        <f>'КАМ.ОБЛ. c КАО'!H113-'КАМ. ОБЛ'!H110</f>
        <v>2</v>
      </c>
      <c r="I56" s="10">
        <f>F56-H56</f>
        <v>3</v>
      </c>
      <c r="J56" s="11">
        <f t="shared" si="11"/>
        <v>2</v>
      </c>
      <c r="K56" s="11" t="e">
        <f t="shared" si="12"/>
        <v>#VALUE!</v>
      </c>
      <c r="L56" s="10" t="s">
        <v>44</v>
      </c>
      <c r="M56" s="11">
        <f t="shared" si="13"/>
        <v>2</v>
      </c>
    </row>
    <row r="57" spans="1:13" ht="15" customHeight="1">
      <c r="A57" s="44" t="s">
        <v>197</v>
      </c>
      <c r="B57" s="10">
        <f>'КАМ.ОБЛ. c КАО'!B114-'КАМ. ОБЛ'!B111</f>
        <v>1</v>
      </c>
      <c r="C57" s="10" t="e">
        <f t="shared" si="8"/>
        <v>#VALUE!</v>
      </c>
      <c r="D57" s="10">
        <f>'КАМ.ОБЛ. c КАО'!D114-'КАМ. ОБЛ'!D111</f>
        <v>1</v>
      </c>
      <c r="E57" s="10" t="s">
        <v>44</v>
      </c>
      <c r="F57" s="10" t="s">
        <v>44</v>
      </c>
      <c r="G57" s="10" t="s">
        <v>44</v>
      </c>
      <c r="H57" s="10" t="s">
        <v>44</v>
      </c>
      <c r="I57" s="10" t="s">
        <v>44</v>
      </c>
      <c r="J57" s="11">
        <v>1</v>
      </c>
      <c r="K57" s="11" t="e">
        <f t="shared" si="12"/>
        <v>#VALUE!</v>
      </c>
      <c r="L57" s="36">
        <v>1</v>
      </c>
      <c r="M57" s="11" t="s">
        <v>44</v>
      </c>
    </row>
    <row r="58" spans="1:13" ht="13.5" customHeight="1">
      <c r="A58" s="44" t="s">
        <v>198</v>
      </c>
      <c r="B58" s="10">
        <f>'КАМ.ОБЛ. c КАО'!B116-'КАМ. ОБЛ'!B113</f>
        <v>4</v>
      </c>
      <c r="C58" s="10" t="e">
        <f t="shared" si="8"/>
        <v>#VALUE!</v>
      </c>
      <c r="D58" s="10" t="s">
        <v>44</v>
      </c>
      <c r="E58" s="10">
        <v>4</v>
      </c>
      <c r="F58" s="10">
        <f>'КАМ.ОБЛ. c КАО'!F116-'КАМ. ОБЛ'!F113</f>
        <v>1</v>
      </c>
      <c r="G58" s="10" t="e">
        <f t="shared" si="10"/>
        <v>#VALUE!</v>
      </c>
      <c r="H58" s="10" t="s">
        <v>44</v>
      </c>
      <c r="I58" s="10">
        <v>1</v>
      </c>
      <c r="J58" s="11">
        <f t="shared" si="11"/>
        <v>3</v>
      </c>
      <c r="K58" s="11" t="e">
        <f t="shared" si="12"/>
        <v>#VALUE!</v>
      </c>
      <c r="L58" s="36" t="s">
        <v>44</v>
      </c>
      <c r="M58" s="11">
        <f t="shared" si="13"/>
        <v>3</v>
      </c>
    </row>
    <row r="59" spans="1:13" ht="13.5" customHeight="1">
      <c r="A59" s="44" t="s">
        <v>199</v>
      </c>
      <c r="B59" s="10">
        <f>'КАМ.ОБЛ. c КАО'!B117-'КАМ. ОБЛ'!B114</f>
        <v>1</v>
      </c>
      <c r="C59" s="10" t="e">
        <f>D59+E59</f>
        <v>#VALUE!</v>
      </c>
      <c r="D59" s="10" t="s">
        <v>44</v>
      </c>
      <c r="E59" s="10">
        <v>1</v>
      </c>
      <c r="F59" s="10">
        <f>'КАМ.ОБЛ. c КАО'!F117-'КАМ. ОБЛ'!F114</f>
        <v>1</v>
      </c>
      <c r="G59" s="10" t="e">
        <f>H59+I59</f>
        <v>#VALUE!</v>
      </c>
      <c r="H59" s="10" t="s">
        <v>44</v>
      </c>
      <c r="I59" s="10">
        <v>1</v>
      </c>
      <c r="J59" s="10" t="s">
        <v>44</v>
      </c>
      <c r="K59" s="11" t="e">
        <f>L59+M59</f>
        <v>#VALUE!</v>
      </c>
      <c r="L59" s="36" t="s">
        <v>44</v>
      </c>
      <c r="M59" s="11" t="s">
        <v>44</v>
      </c>
    </row>
    <row r="60" spans="1:13" ht="12.75">
      <c r="A60" s="44" t="s">
        <v>200</v>
      </c>
      <c r="B60" s="10">
        <f>'КАМ.ОБЛ. c КАО'!B119-'КАМ. ОБЛ'!B116</f>
        <v>2</v>
      </c>
      <c r="C60" s="10" t="e">
        <f t="shared" si="8"/>
        <v>#VALUE!</v>
      </c>
      <c r="D60" s="10" t="s">
        <v>44</v>
      </c>
      <c r="E60" s="10">
        <v>2</v>
      </c>
      <c r="F60" s="10">
        <f>'КАМ.ОБЛ. c КАО'!F119-'КАМ. ОБЛ'!F116</f>
        <v>1</v>
      </c>
      <c r="G60" s="10" t="e">
        <f t="shared" si="10"/>
        <v>#VALUE!</v>
      </c>
      <c r="H60" s="10" t="s">
        <v>44</v>
      </c>
      <c r="I60" s="10">
        <v>1</v>
      </c>
      <c r="J60" s="11">
        <f t="shared" si="11"/>
        <v>1</v>
      </c>
      <c r="K60" s="11" t="e">
        <f t="shared" si="12"/>
        <v>#VALUE!</v>
      </c>
      <c r="L60" s="36" t="s">
        <v>44</v>
      </c>
      <c r="M60" s="11">
        <f t="shared" si="13"/>
        <v>1</v>
      </c>
    </row>
    <row r="61" spans="1:13" ht="15" customHeight="1">
      <c r="A61" s="44" t="s">
        <v>201</v>
      </c>
      <c r="B61" s="10">
        <f>'КАМ.ОБЛ. c КАО'!B120-'КАМ. ОБЛ'!B117</f>
        <v>5</v>
      </c>
      <c r="C61" s="10">
        <f t="shared" si="8"/>
        <v>5</v>
      </c>
      <c r="D61" s="10">
        <f>'КАМ.ОБЛ. c КАО'!D120-'КАМ. ОБЛ'!D117</f>
        <v>4</v>
      </c>
      <c r="E61" s="10">
        <f t="shared" si="9"/>
        <v>1</v>
      </c>
      <c r="F61" s="10" t="s">
        <v>44</v>
      </c>
      <c r="G61" s="10" t="e">
        <f t="shared" si="10"/>
        <v>#VALUE!</v>
      </c>
      <c r="H61" s="10" t="s">
        <v>44</v>
      </c>
      <c r="I61" s="10" t="s">
        <v>44</v>
      </c>
      <c r="J61" s="11">
        <v>5</v>
      </c>
      <c r="K61" s="11">
        <f t="shared" si="12"/>
        <v>5</v>
      </c>
      <c r="L61" s="36">
        <v>4</v>
      </c>
      <c r="M61" s="11">
        <v>1</v>
      </c>
    </row>
    <row r="62" spans="1:13" ht="14.25" customHeight="1">
      <c r="A62" s="44" t="s">
        <v>202</v>
      </c>
      <c r="B62" s="10">
        <f>'КАМ.ОБЛ. c КАО'!B122-'КАМ. ОБЛ'!B119</f>
        <v>11</v>
      </c>
      <c r="C62" s="10">
        <f t="shared" si="8"/>
        <v>11</v>
      </c>
      <c r="D62" s="10">
        <f>'КАМ.ОБЛ. c КАО'!D122-'КАМ. ОБЛ'!D119</f>
        <v>5</v>
      </c>
      <c r="E62" s="10">
        <f t="shared" si="9"/>
        <v>6</v>
      </c>
      <c r="F62" s="10">
        <f>'КАМ.ОБЛ. c КАО'!F122-'КАМ. ОБЛ'!F119</f>
        <v>2</v>
      </c>
      <c r="G62" s="10" t="e">
        <f t="shared" si="10"/>
        <v>#VALUE!</v>
      </c>
      <c r="H62" s="10" t="s">
        <v>44</v>
      </c>
      <c r="I62" s="10">
        <v>2</v>
      </c>
      <c r="J62" s="11">
        <f t="shared" si="11"/>
        <v>9</v>
      </c>
      <c r="K62" s="11">
        <f t="shared" si="12"/>
        <v>9</v>
      </c>
      <c r="L62" s="36">
        <v>5</v>
      </c>
      <c r="M62" s="11">
        <f t="shared" si="13"/>
        <v>4</v>
      </c>
    </row>
    <row r="63" spans="1:13" ht="12.75">
      <c r="A63" s="44" t="s">
        <v>203</v>
      </c>
      <c r="B63" s="10">
        <f>'КАМ.ОБЛ. c КАО'!B124-'КАМ. ОБЛ'!B121</f>
        <v>48</v>
      </c>
      <c r="C63" s="10">
        <f t="shared" si="8"/>
        <v>48</v>
      </c>
      <c r="D63" s="10">
        <f>'КАМ.ОБЛ. c КАО'!D124-'КАМ. ОБЛ'!D121</f>
        <v>21</v>
      </c>
      <c r="E63" s="10">
        <f t="shared" si="9"/>
        <v>27</v>
      </c>
      <c r="F63" s="10">
        <f>'КАМ.ОБЛ. c КАО'!F124-'КАМ. ОБЛ'!F121</f>
        <v>15</v>
      </c>
      <c r="G63" s="10">
        <f t="shared" si="10"/>
        <v>15</v>
      </c>
      <c r="H63" s="10">
        <f>'КАМ.ОБЛ. c КАО'!H124-'КАМ. ОБЛ'!H121</f>
        <v>4</v>
      </c>
      <c r="I63" s="10">
        <f>F63-H63</f>
        <v>11</v>
      </c>
      <c r="J63" s="11">
        <f t="shared" si="11"/>
        <v>33</v>
      </c>
      <c r="K63" s="11">
        <f t="shared" si="12"/>
        <v>33</v>
      </c>
      <c r="L63" s="36">
        <f>D63-H63</f>
        <v>17</v>
      </c>
      <c r="M63" s="11">
        <f t="shared" si="13"/>
        <v>16</v>
      </c>
    </row>
    <row r="64" spans="1:13" ht="14.25" customHeight="1">
      <c r="A64" s="44" t="s">
        <v>204</v>
      </c>
      <c r="B64" s="10">
        <f>'КАМ.ОБЛ. c КАО'!B125-'КАМ. ОБЛ'!B122</f>
        <v>1412</v>
      </c>
      <c r="C64" s="10">
        <f t="shared" si="8"/>
        <v>1412</v>
      </c>
      <c r="D64" s="10">
        <f>'КАМ.ОБЛ. c КАО'!D125-'КАМ. ОБЛ'!D122</f>
        <v>656</v>
      </c>
      <c r="E64" s="10">
        <f t="shared" si="9"/>
        <v>756</v>
      </c>
      <c r="F64" s="10">
        <f>'КАМ.ОБЛ. c КАО'!F125-'КАМ. ОБЛ'!F122</f>
        <v>56</v>
      </c>
      <c r="G64" s="10">
        <f t="shared" si="10"/>
        <v>56</v>
      </c>
      <c r="H64" s="10">
        <f>'КАМ.ОБЛ. c КАО'!H125-'КАМ. ОБЛ'!H122</f>
        <v>18</v>
      </c>
      <c r="I64" s="10">
        <f>F64-H64</f>
        <v>38</v>
      </c>
      <c r="J64" s="11">
        <f t="shared" si="11"/>
        <v>1356</v>
      </c>
      <c r="K64" s="11">
        <f t="shared" si="12"/>
        <v>1356</v>
      </c>
      <c r="L64" s="36">
        <f>D64-H64</f>
        <v>638</v>
      </c>
      <c r="M64" s="11">
        <f t="shared" si="13"/>
        <v>718</v>
      </c>
    </row>
    <row r="65" spans="1:13" ht="14.25" customHeight="1">
      <c r="A65" s="44" t="s">
        <v>205</v>
      </c>
      <c r="B65" s="10">
        <f>'КАМ.ОБЛ. c КАО'!B127-'КАМ. ОБЛ'!B124</f>
        <v>7</v>
      </c>
      <c r="C65" s="10">
        <f t="shared" si="8"/>
        <v>7</v>
      </c>
      <c r="D65" s="10">
        <f>'КАМ.ОБЛ. c КАО'!D127-'КАМ. ОБЛ'!D124</f>
        <v>3</v>
      </c>
      <c r="E65" s="10">
        <f t="shared" si="9"/>
        <v>4</v>
      </c>
      <c r="F65" s="10">
        <f>'КАМ.ОБЛ. c КАО'!F127-'КАМ. ОБЛ'!F124</f>
        <v>5</v>
      </c>
      <c r="G65" s="10">
        <f t="shared" si="10"/>
        <v>5</v>
      </c>
      <c r="H65" s="10">
        <f>'КАМ.ОБЛ. c КАО'!H127-'КАМ. ОБЛ'!H124</f>
        <v>2</v>
      </c>
      <c r="I65" s="10">
        <f>F65-H65</f>
        <v>3</v>
      </c>
      <c r="J65" s="11">
        <f t="shared" si="11"/>
        <v>2</v>
      </c>
      <c r="K65" s="11">
        <f t="shared" si="12"/>
        <v>2</v>
      </c>
      <c r="L65" s="36">
        <f>D65-H65</f>
        <v>1</v>
      </c>
      <c r="M65" s="11">
        <f t="shared" si="13"/>
        <v>1</v>
      </c>
    </row>
    <row r="66" spans="1:13" ht="12.75" customHeight="1">
      <c r="A66" s="44" t="s">
        <v>206</v>
      </c>
      <c r="B66" s="10">
        <f>'КАМ.ОБЛ. c КАО'!B128-'КАМ. ОБЛ'!B125</f>
        <v>751</v>
      </c>
      <c r="C66" s="10">
        <f t="shared" si="8"/>
        <v>751</v>
      </c>
      <c r="D66" s="10">
        <f>'КАМ.ОБЛ. c КАО'!D128-'КАМ. ОБЛ'!D125</f>
        <v>358</v>
      </c>
      <c r="E66" s="10">
        <f t="shared" si="9"/>
        <v>393</v>
      </c>
      <c r="F66" s="10">
        <f>'КАМ.ОБЛ. c КАО'!F128-'КАМ. ОБЛ'!F125</f>
        <v>117</v>
      </c>
      <c r="G66" s="10">
        <f t="shared" si="10"/>
        <v>117</v>
      </c>
      <c r="H66" s="10">
        <f>'КАМ.ОБЛ. c КАО'!H128-'КАМ. ОБЛ'!H125</f>
        <v>40</v>
      </c>
      <c r="I66" s="10">
        <f>F66-H66</f>
        <v>77</v>
      </c>
      <c r="J66" s="11">
        <f t="shared" si="11"/>
        <v>634</v>
      </c>
      <c r="K66" s="11">
        <f t="shared" si="12"/>
        <v>634</v>
      </c>
      <c r="L66" s="36">
        <f>D66-H66</f>
        <v>318</v>
      </c>
      <c r="M66" s="11">
        <f t="shared" si="13"/>
        <v>316</v>
      </c>
    </row>
    <row r="67" spans="1:13" ht="14.25" customHeight="1">
      <c r="A67" s="44" t="s">
        <v>207</v>
      </c>
      <c r="B67" s="10">
        <f>'КАМ.ОБЛ. c КАО'!B129-'КАМ. ОБЛ'!B126</f>
        <v>3</v>
      </c>
      <c r="C67" s="10">
        <f t="shared" si="8"/>
        <v>3</v>
      </c>
      <c r="D67" s="10">
        <f>'КАМ.ОБЛ. c КАО'!D129-'КАМ. ОБЛ'!D126</f>
        <v>2</v>
      </c>
      <c r="E67" s="10">
        <f t="shared" si="9"/>
        <v>1</v>
      </c>
      <c r="F67" s="10" t="s">
        <v>44</v>
      </c>
      <c r="G67" s="10" t="s">
        <v>44</v>
      </c>
      <c r="H67" s="10" t="s">
        <v>44</v>
      </c>
      <c r="I67" s="10" t="s">
        <v>44</v>
      </c>
      <c r="J67" s="11">
        <v>3</v>
      </c>
      <c r="K67" s="11">
        <f t="shared" si="12"/>
        <v>3</v>
      </c>
      <c r="L67" s="36">
        <v>2</v>
      </c>
      <c r="M67" s="11">
        <v>1</v>
      </c>
    </row>
    <row r="68" spans="1:13" ht="13.5" customHeight="1">
      <c r="A68" s="44" t="s">
        <v>208</v>
      </c>
      <c r="B68" s="10">
        <f>'КАМ.ОБЛ. c КАО'!B130-'КАМ. ОБЛ'!B127</f>
        <v>4</v>
      </c>
      <c r="C68" s="10">
        <f t="shared" si="8"/>
        <v>4</v>
      </c>
      <c r="D68" s="10">
        <f>'КАМ.ОБЛ. c КАО'!D130-'КАМ. ОБЛ'!D127</f>
        <v>1</v>
      </c>
      <c r="E68" s="10">
        <f t="shared" si="9"/>
        <v>3</v>
      </c>
      <c r="F68" s="10" t="s">
        <v>44</v>
      </c>
      <c r="G68" s="10" t="s">
        <v>44</v>
      </c>
      <c r="H68" s="10" t="s">
        <v>44</v>
      </c>
      <c r="I68" s="10" t="s">
        <v>44</v>
      </c>
      <c r="J68" s="11">
        <v>4</v>
      </c>
      <c r="K68" s="11">
        <f t="shared" si="12"/>
        <v>4</v>
      </c>
      <c r="L68" s="36">
        <v>1</v>
      </c>
      <c r="M68" s="11">
        <v>3</v>
      </c>
    </row>
    <row r="69" spans="1:13" ht="12.75">
      <c r="A69" s="44" t="s">
        <v>209</v>
      </c>
      <c r="B69" s="10">
        <f>'КАМ.ОБЛ. c КАО'!B132-'КАМ. ОБЛ'!B129</f>
        <v>17</v>
      </c>
      <c r="C69" s="10">
        <f t="shared" si="8"/>
        <v>17</v>
      </c>
      <c r="D69" s="10">
        <f>'КАМ.ОБЛ. c КАО'!D132-'КАМ. ОБЛ'!D129</f>
        <v>6</v>
      </c>
      <c r="E69" s="10">
        <f t="shared" si="9"/>
        <v>11</v>
      </c>
      <c r="F69" s="10">
        <f>'КАМ.ОБЛ. c КАО'!F132-'КАМ. ОБЛ'!F129</f>
        <v>6</v>
      </c>
      <c r="G69" s="10">
        <f t="shared" si="10"/>
        <v>6</v>
      </c>
      <c r="H69" s="10">
        <f>'КАМ.ОБЛ. c КАО'!H132-'КАМ. ОБЛ'!H129</f>
        <v>2</v>
      </c>
      <c r="I69" s="10">
        <f>F69-H69</f>
        <v>4</v>
      </c>
      <c r="J69" s="11">
        <f t="shared" si="11"/>
        <v>11</v>
      </c>
      <c r="K69" s="11">
        <f t="shared" si="12"/>
        <v>11</v>
      </c>
      <c r="L69" s="36">
        <f>D69-H69</f>
        <v>4</v>
      </c>
      <c r="M69" s="11">
        <f t="shared" si="13"/>
        <v>7</v>
      </c>
    </row>
    <row r="70" spans="1:13" ht="31.5" customHeight="1">
      <c r="A70" s="44" t="s">
        <v>16</v>
      </c>
      <c r="B70" s="10">
        <f>'КАМ.ОБЛ. c КАО'!B134-'КАМ. ОБЛ'!B131</f>
        <v>3</v>
      </c>
      <c r="C70" s="10">
        <f t="shared" si="8"/>
        <v>3</v>
      </c>
      <c r="D70" s="10">
        <f>'КАМ.ОБЛ. c КАО'!D134-'КАМ. ОБЛ'!D131</f>
        <v>2</v>
      </c>
      <c r="E70" s="10">
        <f t="shared" si="9"/>
        <v>1</v>
      </c>
      <c r="F70" s="10" t="s">
        <v>44</v>
      </c>
      <c r="G70" s="10" t="s">
        <v>44</v>
      </c>
      <c r="H70" s="10" t="s">
        <v>44</v>
      </c>
      <c r="I70" s="10" t="s">
        <v>44</v>
      </c>
      <c r="J70" s="11">
        <v>3</v>
      </c>
      <c r="K70" s="11">
        <f t="shared" si="12"/>
        <v>3</v>
      </c>
      <c r="L70" s="36">
        <v>2</v>
      </c>
      <c r="M70" s="11">
        <v>1</v>
      </c>
    </row>
    <row r="71" spans="1:13" ht="38.25">
      <c r="A71" s="52" t="s">
        <v>17</v>
      </c>
      <c r="B71" s="53">
        <f>'КАМ.ОБЛ. c КАО'!B135-'КАМ. ОБЛ'!B132</f>
        <v>195</v>
      </c>
      <c r="C71" s="53">
        <f>D71+E71</f>
        <v>195</v>
      </c>
      <c r="D71" s="53">
        <f>'КАМ.ОБЛ. c КАО'!D135-'КАМ. ОБЛ'!D132</f>
        <v>98</v>
      </c>
      <c r="E71" s="53">
        <f>B71-D71</f>
        <v>97</v>
      </c>
      <c r="F71" s="53">
        <f>'КАМ.ОБЛ. c КАО'!F135-'КАМ. ОБЛ'!F132</f>
        <v>183</v>
      </c>
      <c r="G71" s="53">
        <f>H71+I71</f>
        <v>183</v>
      </c>
      <c r="H71" s="53">
        <f>'КАМ.ОБЛ. c КАО'!H135-'КАМ. ОБЛ'!H132</f>
        <v>93</v>
      </c>
      <c r="I71" s="53">
        <f>F71-H71</f>
        <v>90</v>
      </c>
      <c r="J71" s="54">
        <f>B71-F71</f>
        <v>12</v>
      </c>
      <c r="K71" s="54">
        <f>L71+M71</f>
        <v>12</v>
      </c>
      <c r="L71" s="55">
        <f>D71-H71</f>
        <v>5</v>
      </c>
      <c r="M71" s="54">
        <f>E71-I71</f>
        <v>7</v>
      </c>
    </row>
    <row r="72" spans="2:13" ht="12.75" hidden="1">
      <c r="B72" s="8">
        <f>SUM(B7:B71)-45:45</f>
        <v>25157</v>
      </c>
      <c r="C72" s="8" t="e">
        <f>SUM(C7:C71)-45:45</f>
        <v>#VALUE!</v>
      </c>
      <c r="D72" s="8" t="e">
        <f>SUM(D7:D71)-45:45</f>
        <v>#VALUE!</v>
      </c>
      <c r="E72" s="8">
        <f>SUM(E7:E71)-45:45</f>
        <v>12335</v>
      </c>
      <c r="F72" s="8">
        <f>SUM(F7:F71)-45:45</f>
        <v>6517</v>
      </c>
      <c r="G72" s="8" t="e">
        <f>SUM(G7:G71)-45:45</f>
        <v>#VALUE!</v>
      </c>
      <c r="H72" s="8" t="e">
        <f>SUM(H7:H71)-45:45</f>
        <v>#VALUE!</v>
      </c>
      <c r="I72" s="8">
        <f>SUM(I7:I71)-45:45</f>
        <v>3412</v>
      </c>
      <c r="J72" s="8" t="e">
        <f>SUM(J7:J71)-45:45</f>
        <v>#VALUE!</v>
      </c>
      <c r="K72" s="8" t="e">
        <f>SUM(K7:K71)-45:45</f>
        <v>#VALUE!</v>
      </c>
      <c r="L72" s="8" t="e">
        <f>SUM(L7:L71)-45:45</f>
        <v>#VALUE!</v>
      </c>
      <c r="M72" s="37" t="e">
        <f>SUM(M7:M71)-45:45</f>
        <v>#VALUE!</v>
      </c>
    </row>
    <row r="73" spans="2:13" ht="12.75" hidden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7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</row>
    <row r="103" ht="12.75">
      <c r="M103" s="39"/>
    </row>
    <row r="104" ht="12.75">
      <c r="M104" s="39"/>
    </row>
    <row r="105" ht="12.75">
      <c r="M105" s="39"/>
    </row>
    <row r="106" ht="12.75">
      <c r="M106" s="39"/>
    </row>
    <row r="107" ht="12.75">
      <c r="M107" s="39"/>
    </row>
    <row r="108" ht="12.75">
      <c r="M108" s="39"/>
    </row>
    <row r="109" ht="12.75">
      <c r="M109" s="39"/>
    </row>
    <row r="110" ht="12.75">
      <c r="M110" s="39"/>
    </row>
    <row r="111" ht="12.75">
      <c r="M111" s="39"/>
    </row>
    <row r="112" ht="12.75">
      <c r="M112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3937007874015748" right="0.1968503937007874" top="0.5905511811023623" bottom="0.1968503937007874" header="0.1968503937007874" footer="0.5118110236220472"/>
  <pageSetup horizontalDpi="600" verticalDpi="600" orientation="portrait" paperSize="9" scale="72" r:id="rId1"/>
  <headerFooter alignWithMargins="0">
    <oddHeader>&amp;C&amp;"Times New Roman,полужирный курсив"&amp;16&amp;UИтоги Всероссийской переписи населения 2002 года</oddHeader>
  </headerFooter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2">
      <selection activeCell="A12" sqref="A12"/>
    </sheetView>
  </sheetViews>
  <sheetFormatPr defaultColWidth="9.00390625" defaultRowHeight="12.75"/>
  <cols>
    <col min="1" max="1" width="36.875" style="0" customWidth="1"/>
    <col min="2" max="2" width="9.875" style="0" customWidth="1"/>
    <col min="3" max="3" width="9.875" style="0" hidden="1" customWidth="1"/>
    <col min="4" max="6" width="9.875" style="0" customWidth="1"/>
    <col min="7" max="7" width="9.875" style="0" hidden="1" customWidth="1"/>
    <col min="8" max="9" width="9.875" style="0" customWidth="1"/>
    <col min="10" max="13" width="9.875" style="0" hidden="1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9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20.25" customHeight="1">
      <c r="A5" s="4" t="s">
        <v>148</v>
      </c>
      <c r="B5" s="22">
        <v>1631</v>
      </c>
      <c r="C5" s="22">
        <f>D5+E5</f>
        <v>1631</v>
      </c>
      <c r="D5" s="22">
        <v>891</v>
      </c>
      <c r="E5" s="22">
        <f>B5-D5</f>
        <v>740</v>
      </c>
      <c r="F5" s="22">
        <f>B5</f>
        <v>1631</v>
      </c>
      <c r="G5" s="22"/>
      <c r="H5" s="22">
        <f>D5</f>
        <v>891</v>
      </c>
      <c r="I5" s="22">
        <f>E5</f>
        <v>740</v>
      </c>
      <c r="J5" s="11"/>
      <c r="K5" s="11"/>
      <c r="L5" s="11"/>
      <c r="M5" s="12"/>
    </row>
    <row r="6" spans="1:13" ht="11.25" customHeight="1">
      <c r="A6" s="4"/>
      <c r="B6" s="22"/>
      <c r="C6" s="22"/>
      <c r="D6" s="22"/>
      <c r="E6" s="22"/>
      <c r="F6" s="22"/>
      <c r="G6" s="22"/>
      <c r="H6" s="22"/>
      <c r="I6" s="22"/>
      <c r="J6" s="11"/>
      <c r="K6" s="11"/>
      <c r="L6" s="11"/>
      <c r="M6" s="36"/>
    </row>
    <row r="7" spans="1:13" ht="13.5" customHeight="1">
      <c r="A7" s="15" t="s">
        <v>152</v>
      </c>
      <c r="B7" s="10">
        <v>1</v>
      </c>
      <c r="C7" s="10">
        <v>1</v>
      </c>
      <c r="D7" s="10">
        <v>1</v>
      </c>
      <c r="E7" s="10" t="s">
        <v>44</v>
      </c>
      <c r="F7" s="10">
        <f aca="true" t="shared" si="0" ref="F7:F16">B7</f>
        <v>1</v>
      </c>
      <c r="G7" s="10"/>
      <c r="H7" s="10">
        <f aca="true" t="shared" si="1" ref="H7:H16">D7</f>
        <v>1</v>
      </c>
      <c r="I7" s="10" t="str">
        <f aca="true" t="shared" si="2" ref="I7:I16">E7</f>
        <v> -</v>
      </c>
      <c r="J7" s="7"/>
      <c r="K7" s="7"/>
      <c r="L7" s="7"/>
      <c r="M7" s="13"/>
    </row>
    <row r="8" spans="1:13" ht="13.5" customHeight="1">
      <c r="A8" s="15" t="s">
        <v>210</v>
      </c>
      <c r="B8" s="10">
        <v>1</v>
      </c>
      <c r="C8" s="10">
        <v>1</v>
      </c>
      <c r="D8" s="10">
        <v>1</v>
      </c>
      <c r="E8" s="10" t="s">
        <v>44</v>
      </c>
      <c r="F8" s="10">
        <f t="shared" si="0"/>
        <v>1</v>
      </c>
      <c r="G8" s="10"/>
      <c r="H8" s="10">
        <f t="shared" si="1"/>
        <v>1</v>
      </c>
      <c r="I8" s="10" t="str">
        <f t="shared" si="2"/>
        <v> -</v>
      </c>
      <c r="J8" s="6"/>
      <c r="K8" s="6"/>
      <c r="L8" s="6"/>
      <c r="M8" s="14"/>
    </row>
    <row r="9" spans="1:13" ht="13.5" customHeight="1">
      <c r="A9" s="15" t="s">
        <v>156</v>
      </c>
      <c r="B9" s="10">
        <v>1</v>
      </c>
      <c r="C9" s="10">
        <v>1</v>
      </c>
      <c r="D9" s="10">
        <v>1</v>
      </c>
      <c r="E9" s="10" t="s">
        <v>44</v>
      </c>
      <c r="F9" s="10">
        <f t="shared" si="0"/>
        <v>1</v>
      </c>
      <c r="G9" s="10"/>
      <c r="H9" s="10">
        <f t="shared" si="1"/>
        <v>1</v>
      </c>
      <c r="I9" s="10" t="str">
        <f t="shared" si="2"/>
        <v> -</v>
      </c>
      <c r="J9" s="6"/>
      <c r="K9" s="6"/>
      <c r="L9" s="6"/>
      <c r="M9" s="14"/>
    </row>
    <row r="10" spans="1:13" ht="13.5" customHeight="1">
      <c r="A10" s="15" t="s">
        <v>211</v>
      </c>
      <c r="B10" s="10">
        <v>40</v>
      </c>
      <c r="C10" s="10">
        <f aca="true" t="shared" si="3" ref="C10:C16">D10+E10</f>
        <v>40</v>
      </c>
      <c r="D10" s="10">
        <v>22</v>
      </c>
      <c r="E10" s="10">
        <f>B10-D10</f>
        <v>18</v>
      </c>
      <c r="F10" s="10">
        <f t="shared" si="0"/>
        <v>40</v>
      </c>
      <c r="G10" s="10"/>
      <c r="H10" s="10">
        <f t="shared" si="1"/>
        <v>22</v>
      </c>
      <c r="I10" s="10">
        <f t="shared" si="2"/>
        <v>18</v>
      </c>
      <c r="J10" s="6"/>
      <c r="K10" s="6"/>
      <c r="L10" s="6"/>
      <c r="M10" s="14"/>
    </row>
    <row r="11" spans="1:13" ht="13.5" customHeight="1">
      <c r="A11" s="15" t="s">
        <v>212</v>
      </c>
      <c r="B11" s="10">
        <v>2</v>
      </c>
      <c r="C11" s="10" t="e">
        <f t="shared" si="3"/>
        <v>#VALUE!</v>
      </c>
      <c r="D11" s="10">
        <v>2</v>
      </c>
      <c r="E11" s="10" t="s">
        <v>44</v>
      </c>
      <c r="F11" s="10">
        <f t="shared" si="0"/>
        <v>2</v>
      </c>
      <c r="G11" s="10"/>
      <c r="H11" s="10">
        <f t="shared" si="1"/>
        <v>2</v>
      </c>
      <c r="I11" s="10" t="str">
        <f t="shared" si="2"/>
        <v> -</v>
      </c>
      <c r="J11" s="6"/>
      <c r="K11" s="6"/>
      <c r="L11" s="6"/>
      <c r="M11" s="14"/>
    </row>
    <row r="12" spans="1:13" ht="13.5" customHeight="1">
      <c r="A12" s="15" t="s">
        <v>213</v>
      </c>
      <c r="B12" s="10">
        <v>3</v>
      </c>
      <c r="C12" s="10">
        <f t="shared" si="3"/>
        <v>3</v>
      </c>
      <c r="D12" s="10">
        <v>1</v>
      </c>
      <c r="E12" s="10">
        <f>B12-D12</f>
        <v>2</v>
      </c>
      <c r="F12" s="10">
        <f t="shared" si="0"/>
        <v>3</v>
      </c>
      <c r="G12" s="10"/>
      <c r="H12" s="10">
        <f t="shared" si="1"/>
        <v>1</v>
      </c>
      <c r="I12" s="10">
        <f t="shared" si="2"/>
        <v>2</v>
      </c>
      <c r="J12" s="6"/>
      <c r="K12" s="6"/>
      <c r="L12" s="6"/>
      <c r="M12" s="14"/>
    </row>
    <row r="13" spans="1:13" ht="13.5" customHeight="1">
      <c r="A13" s="15" t="s">
        <v>12</v>
      </c>
      <c r="B13" s="10">
        <v>4</v>
      </c>
      <c r="C13" s="10" t="e">
        <f t="shared" si="3"/>
        <v>#VALUE!</v>
      </c>
      <c r="D13" s="10" t="s">
        <v>44</v>
      </c>
      <c r="E13" s="10">
        <v>4</v>
      </c>
      <c r="F13" s="10">
        <f t="shared" si="0"/>
        <v>4</v>
      </c>
      <c r="G13" s="10"/>
      <c r="H13" s="10" t="str">
        <f t="shared" si="1"/>
        <v> -</v>
      </c>
      <c r="I13" s="10">
        <f t="shared" si="2"/>
        <v>4</v>
      </c>
      <c r="J13" s="6"/>
      <c r="K13" s="6"/>
      <c r="L13" s="6"/>
      <c r="M13" s="14"/>
    </row>
    <row r="14" spans="1:13" ht="13.5" customHeight="1">
      <c r="A14" s="15" t="s">
        <v>214</v>
      </c>
      <c r="B14" s="10">
        <v>7</v>
      </c>
      <c r="C14" s="10">
        <f t="shared" si="3"/>
        <v>7</v>
      </c>
      <c r="D14" s="10">
        <v>4</v>
      </c>
      <c r="E14" s="10">
        <f>B14-D14</f>
        <v>3</v>
      </c>
      <c r="F14" s="10">
        <f t="shared" si="0"/>
        <v>7</v>
      </c>
      <c r="G14" s="10"/>
      <c r="H14" s="10">
        <f t="shared" si="1"/>
        <v>4</v>
      </c>
      <c r="I14" s="10">
        <f t="shared" si="2"/>
        <v>3</v>
      </c>
      <c r="J14" s="6"/>
      <c r="K14" s="6"/>
      <c r="L14" s="6"/>
      <c r="M14" s="14"/>
    </row>
    <row r="15" spans="1:13" ht="13.5" customHeight="1">
      <c r="A15" s="15" t="s">
        <v>215</v>
      </c>
      <c r="B15" s="10">
        <v>1</v>
      </c>
      <c r="C15" s="10" t="e">
        <f t="shared" si="3"/>
        <v>#VALUE!</v>
      </c>
      <c r="D15" s="10">
        <v>1</v>
      </c>
      <c r="E15" s="10" t="s">
        <v>44</v>
      </c>
      <c r="F15" s="10">
        <f t="shared" si="0"/>
        <v>1</v>
      </c>
      <c r="G15" s="10"/>
      <c r="H15" s="10">
        <f t="shared" si="1"/>
        <v>1</v>
      </c>
      <c r="I15" s="10" t="str">
        <f t="shared" si="2"/>
        <v> -</v>
      </c>
      <c r="J15" s="6"/>
      <c r="K15" s="6"/>
      <c r="L15" s="6"/>
      <c r="M15" s="14"/>
    </row>
    <row r="16" spans="1:13" ht="13.5" customHeight="1">
      <c r="A16" s="15" t="s">
        <v>216</v>
      </c>
      <c r="B16" s="10">
        <v>2</v>
      </c>
      <c r="C16" s="10" t="e">
        <f t="shared" si="3"/>
        <v>#VALUE!</v>
      </c>
      <c r="D16" s="10" t="s">
        <v>44</v>
      </c>
      <c r="E16" s="10">
        <v>2</v>
      </c>
      <c r="F16" s="10">
        <f t="shared" si="0"/>
        <v>2</v>
      </c>
      <c r="G16" s="10"/>
      <c r="H16" s="10" t="str">
        <f t="shared" si="1"/>
        <v> -</v>
      </c>
      <c r="I16" s="10">
        <f t="shared" si="2"/>
        <v>2</v>
      </c>
      <c r="J16" s="6"/>
      <c r="K16" s="6"/>
      <c r="L16" s="6"/>
      <c r="M16" s="14"/>
    </row>
    <row r="17" spans="1:13" ht="13.5" customHeight="1">
      <c r="A17" s="15" t="s">
        <v>217</v>
      </c>
      <c r="B17" s="10">
        <v>1</v>
      </c>
      <c r="C17" s="10" t="e">
        <f aca="true" t="shared" si="4" ref="C17:C33">D17+E17</f>
        <v>#VALUE!</v>
      </c>
      <c r="D17" s="10">
        <v>1</v>
      </c>
      <c r="E17" s="10" t="s">
        <v>44</v>
      </c>
      <c r="F17" s="10">
        <f aca="true" t="shared" si="5" ref="F17:F33">B17</f>
        <v>1</v>
      </c>
      <c r="G17" s="10"/>
      <c r="H17" s="10">
        <f aca="true" t="shared" si="6" ref="H17:H33">D17</f>
        <v>1</v>
      </c>
      <c r="I17" s="10" t="str">
        <f aca="true" t="shared" si="7" ref="I17:I33">E17</f>
        <v> -</v>
      </c>
      <c r="J17" s="6"/>
      <c r="K17" s="6"/>
      <c r="L17" s="6"/>
      <c r="M17" s="14"/>
    </row>
    <row r="18" spans="1:13" ht="13.5" customHeight="1">
      <c r="A18" s="15" t="s">
        <v>177</v>
      </c>
      <c r="B18" s="10">
        <v>3</v>
      </c>
      <c r="C18" s="10">
        <f t="shared" si="4"/>
        <v>3</v>
      </c>
      <c r="D18" s="10">
        <v>1</v>
      </c>
      <c r="E18" s="10">
        <f>B18-D18</f>
        <v>2</v>
      </c>
      <c r="F18" s="10">
        <f t="shared" si="5"/>
        <v>3</v>
      </c>
      <c r="G18" s="10"/>
      <c r="H18" s="10">
        <f t="shared" si="6"/>
        <v>1</v>
      </c>
      <c r="I18" s="10">
        <f t="shared" si="7"/>
        <v>2</v>
      </c>
      <c r="J18" s="6"/>
      <c r="K18" s="6"/>
      <c r="L18" s="6"/>
      <c r="M18" s="14"/>
    </row>
    <row r="19" spans="1:13" ht="13.5" customHeight="1">
      <c r="A19" s="15" t="s">
        <v>218</v>
      </c>
      <c r="B19" s="10">
        <v>2</v>
      </c>
      <c r="C19" s="10">
        <f t="shared" si="4"/>
        <v>2</v>
      </c>
      <c r="D19" s="10"/>
      <c r="E19" s="10">
        <f>B19-D19</f>
        <v>2</v>
      </c>
      <c r="F19" s="10">
        <f t="shared" si="5"/>
        <v>2</v>
      </c>
      <c r="G19" s="10"/>
      <c r="H19" s="10">
        <f t="shared" si="6"/>
        <v>0</v>
      </c>
      <c r="I19" s="10">
        <f t="shared" si="7"/>
        <v>2</v>
      </c>
      <c r="J19" s="6"/>
      <c r="K19" s="6"/>
      <c r="L19" s="6"/>
      <c r="M19" s="14"/>
    </row>
    <row r="20" spans="1:13" ht="13.5" customHeight="1">
      <c r="A20" s="15" t="s">
        <v>219</v>
      </c>
      <c r="B20" s="10">
        <v>1</v>
      </c>
      <c r="C20" s="10" t="e">
        <f t="shared" si="4"/>
        <v>#VALUE!</v>
      </c>
      <c r="D20" s="10">
        <v>1</v>
      </c>
      <c r="E20" s="10" t="s">
        <v>44</v>
      </c>
      <c r="F20" s="10">
        <f t="shared" si="5"/>
        <v>1</v>
      </c>
      <c r="G20" s="10"/>
      <c r="H20" s="10">
        <f t="shared" si="6"/>
        <v>1</v>
      </c>
      <c r="I20" s="10" t="str">
        <f t="shared" si="7"/>
        <v> -</v>
      </c>
      <c r="J20" s="6"/>
      <c r="K20" s="6"/>
      <c r="L20" s="6"/>
      <c r="M20" s="14"/>
    </row>
    <row r="21" spans="1:13" ht="13.5" customHeight="1">
      <c r="A21" s="15" t="s">
        <v>110</v>
      </c>
      <c r="B21" s="10">
        <v>3</v>
      </c>
      <c r="C21" s="10" t="e">
        <f t="shared" si="4"/>
        <v>#VALUE!</v>
      </c>
      <c r="D21" s="10" t="s">
        <v>44</v>
      </c>
      <c r="E21" s="10">
        <v>3</v>
      </c>
      <c r="F21" s="10">
        <f t="shared" si="5"/>
        <v>3</v>
      </c>
      <c r="G21" s="10"/>
      <c r="H21" s="10" t="str">
        <f t="shared" si="6"/>
        <v> -</v>
      </c>
      <c r="I21" s="10">
        <f t="shared" si="7"/>
        <v>3</v>
      </c>
      <c r="J21" s="6"/>
      <c r="K21" s="6"/>
      <c r="L21" s="6"/>
      <c r="M21" s="14"/>
    </row>
    <row r="22" spans="1:13" ht="13.5" customHeight="1">
      <c r="A22" s="15" t="s">
        <v>111</v>
      </c>
      <c r="B22" s="10">
        <v>1</v>
      </c>
      <c r="C22" s="10" t="e">
        <f t="shared" si="4"/>
        <v>#VALUE!</v>
      </c>
      <c r="D22" s="10" t="s">
        <v>44</v>
      </c>
      <c r="E22" s="10">
        <v>1</v>
      </c>
      <c r="F22" s="10">
        <f t="shared" si="5"/>
        <v>1</v>
      </c>
      <c r="G22" s="10"/>
      <c r="H22" s="10" t="str">
        <f t="shared" si="6"/>
        <v> -</v>
      </c>
      <c r="I22" s="10">
        <f t="shared" si="7"/>
        <v>1</v>
      </c>
      <c r="J22" s="6"/>
      <c r="K22" s="6"/>
      <c r="L22" s="6"/>
      <c r="M22" s="14"/>
    </row>
    <row r="23" spans="1:13" ht="13.5" customHeight="1">
      <c r="A23" s="15" t="s">
        <v>220</v>
      </c>
      <c r="B23" s="10">
        <v>1410</v>
      </c>
      <c r="C23" s="10">
        <f t="shared" si="4"/>
        <v>1410</v>
      </c>
      <c r="D23" s="10">
        <v>767</v>
      </c>
      <c r="E23" s="10">
        <f>B23-D23</f>
        <v>643</v>
      </c>
      <c r="F23" s="10">
        <f t="shared" si="5"/>
        <v>1410</v>
      </c>
      <c r="G23" s="10"/>
      <c r="H23" s="10">
        <f t="shared" si="6"/>
        <v>767</v>
      </c>
      <c r="I23" s="10">
        <f t="shared" si="7"/>
        <v>643</v>
      </c>
      <c r="J23" s="6"/>
      <c r="K23" s="6"/>
      <c r="L23" s="6"/>
      <c r="M23" s="14"/>
    </row>
    <row r="24" spans="1:13" ht="13.5" customHeight="1">
      <c r="A24" s="15" t="s">
        <v>221</v>
      </c>
      <c r="B24" s="10">
        <v>3</v>
      </c>
      <c r="C24" s="10">
        <f t="shared" si="4"/>
        <v>3</v>
      </c>
      <c r="D24" s="10">
        <v>1</v>
      </c>
      <c r="E24" s="10">
        <f>B24-D24</f>
        <v>2</v>
      </c>
      <c r="F24" s="10">
        <f t="shared" si="5"/>
        <v>3</v>
      </c>
      <c r="G24" s="10"/>
      <c r="H24" s="10">
        <f t="shared" si="6"/>
        <v>1</v>
      </c>
      <c r="I24" s="10">
        <f t="shared" si="7"/>
        <v>2</v>
      </c>
      <c r="J24" s="6"/>
      <c r="K24" s="6"/>
      <c r="L24" s="6"/>
      <c r="M24" s="14"/>
    </row>
    <row r="25" spans="1:13" ht="13.5" customHeight="1">
      <c r="A25" s="15" t="s">
        <v>222</v>
      </c>
      <c r="B25" s="10">
        <v>21</v>
      </c>
      <c r="C25" s="10">
        <f t="shared" si="4"/>
        <v>21</v>
      </c>
      <c r="D25" s="10">
        <v>12</v>
      </c>
      <c r="E25" s="10">
        <f>B25-D25</f>
        <v>9</v>
      </c>
      <c r="F25" s="10">
        <f t="shared" si="5"/>
        <v>21</v>
      </c>
      <c r="G25" s="10"/>
      <c r="H25" s="10">
        <f t="shared" si="6"/>
        <v>12</v>
      </c>
      <c r="I25" s="10">
        <f t="shared" si="7"/>
        <v>9</v>
      </c>
      <c r="J25" s="6"/>
      <c r="K25" s="6"/>
      <c r="L25" s="6"/>
      <c r="M25" s="14"/>
    </row>
    <row r="26" spans="1:13" ht="13.5" customHeight="1">
      <c r="A26" s="15" t="s">
        <v>223</v>
      </c>
      <c r="B26" s="10">
        <v>1</v>
      </c>
      <c r="C26" s="10" t="e">
        <f t="shared" si="4"/>
        <v>#VALUE!</v>
      </c>
      <c r="D26" s="10">
        <v>1</v>
      </c>
      <c r="E26" s="10" t="s">
        <v>44</v>
      </c>
      <c r="F26" s="10">
        <f t="shared" si="5"/>
        <v>1</v>
      </c>
      <c r="G26" s="10"/>
      <c r="H26" s="10">
        <f t="shared" si="6"/>
        <v>1</v>
      </c>
      <c r="I26" s="10" t="str">
        <f t="shared" si="7"/>
        <v> -</v>
      </c>
      <c r="J26" s="6"/>
      <c r="K26" s="6"/>
      <c r="L26" s="6"/>
      <c r="M26" s="14"/>
    </row>
    <row r="27" spans="1:13" ht="13.5" customHeight="1">
      <c r="A27" s="15" t="s">
        <v>224</v>
      </c>
      <c r="B27" s="10">
        <v>1</v>
      </c>
      <c r="C27" s="10" t="e">
        <f t="shared" si="4"/>
        <v>#VALUE!</v>
      </c>
      <c r="D27" s="10">
        <v>1</v>
      </c>
      <c r="E27" s="10" t="s">
        <v>44</v>
      </c>
      <c r="F27" s="10">
        <f t="shared" si="5"/>
        <v>1</v>
      </c>
      <c r="G27" s="10"/>
      <c r="H27" s="10">
        <f t="shared" si="6"/>
        <v>1</v>
      </c>
      <c r="I27" s="10" t="str">
        <f t="shared" si="7"/>
        <v> -</v>
      </c>
      <c r="J27" s="6"/>
      <c r="K27" s="6"/>
      <c r="L27" s="6"/>
      <c r="M27" s="14"/>
    </row>
    <row r="28" spans="1:13" ht="13.5" customHeight="1">
      <c r="A28" s="15" t="s">
        <v>225</v>
      </c>
      <c r="B28" s="10">
        <v>2</v>
      </c>
      <c r="C28" s="10" t="e">
        <f t="shared" si="4"/>
        <v>#VALUE!</v>
      </c>
      <c r="D28" s="10">
        <v>2</v>
      </c>
      <c r="E28" s="10" t="s">
        <v>44</v>
      </c>
      <c r="F28" s="10">
        <f t="shared" si="5"/>
        <v>2</v>
      </c>
      <c r="G28" s="10"/>
      <c r="H28" s="10">
        <f t="shared" si="6"/>
        <v>2</v>
      </c>
      <c r="I28" s="10" t="str">
        <f t="shared" si="7"/>
        <v> -</v>
      </c>
      <c r="J28" s="6"/>
      <c r="K28" s="6"/>
      <c r="L28" s="6"/>
      <c r="M28" s="14"/>
    </row>
    <row r="29" spans="1:13" ht="13.5" customHeight="1">
      <c r="A29" s="15" t="s">
        <v>226</v>
      </c>
      <c r="B29" s="10">
        <v>1</v>
      </c>
      <c r="C29" s="10" t="e">
        <f t="shared" si="4"/>
        <v>#VALUE!</v>
      </c>
      <c r="D29" s="10" t="s">
        <v>44</v>
      </c>
      <c r="E29" s="10">
        <v>1</v>
      </c>
      <c r="F29" s="10">
        <f t="shared" si="5"/>
        <v>1</v>
      </c>
      <c r="G29" s="10"/>
      <c r="H29" s="10" t="str">
        <f t="shared" si="6"/>
        <v> -</v>
      </c>
      <c r="I29" s="10">
        <f t="shared" si="7"/>
        <v>1</v>
      </c>
      <c r="J29" s="6"/>
      <c r="K29" s="6"/>
      <c r="L29" s="6"/>
      <c r="M29" s="14"/>
    </row>
    <row r="30" spans="1:13" ht="13.5" customHeight="1">
      <c r="A30" s="15" t="s">
        <v>195</v>
      </c>
      <c r="B30" s="10">
        <v>107</v>
      </c>
      <c r="C30" s="10">
        <f t="shared" si="4"/>
        <v>107</v>
      </c>
      <c r="D30" s="10">
        <v>62</v>
      </c>
      <c r="E30" s="10">
        <f>B30-D30</f>
        <v>45</v>
      </c>
      <c r="F30" s="10">
        <f t="shared" si="5"/>
        <v>107</v>
      </c>
      <c r="G30" s="10"/>
      <c r="H30" s="10">
        <f t="shared" si="6"/>
        <v>62</v>
      </c>
      <c r="I30" s="10">
        <f t="shared" si="7"/>
        <v>45</v>
      </c>
      <c r="J30" s="6"/>
      <c r="K30" s="6"/>
      <c r="L30" s="6"/>
      <c r="M30" s="14"/>
    </row>
    <row r="31" spans="1:13" ht="13.5" customHeight="1">
      <c r="A31" s="15" t="s">
        <v>201</v>
      </c>
      <c r="B31" s="10">
        <v>1</v>
      </c>
      <c r="C31" s="10" t="e">
        <f t="shared" si="4"/>
        <v>#VALUE!</v>
      </c>
      <c r="D31" s="10">
        <v>1</v>
      </c>
      <c r="E31" s="10" t="s">
        <v>44</v>
      </c>
      <c r="F31" s="10">
        <f t="shared" si="5"/>
        <v>1</v>
      </c>
      <c r="G31" s="10"/>
      <c r="H31" s="10">
        <f t="shared" si="6"/>
        <v>1</v>
      </c>
      <c r="I31" s="10" t="str">
        <f t="shared" si="7"/>
        <v> -</v>
      </c>
      <c r="J31" s="6"/>
      <c r="K31" s="6"/>
      <c r="L31" s="6"/>
      <c r="M31" s="14"/>
    </row>
    <row r="32" spans="1:13" ht="13.5" customHeight="1">
      <c r="A32" s="15" t="s">
        <v>203</v>
      </c>
      <c r="B32" s="10">
        <v>7</v>
      </c>
      <c r="C32" s="10">
        <f t="shared" si="4"/>
        <v>7</v>
      </c>
      <c r="D32" s="10">
        <v>5</v>
      </c>
      <c r="E32" s="10">
        <f>B32-D32</f>
        <v>2</v>
      </c>
      <c r="F32" s="10">
        <f t="shared" si="5"/>
        <v>7</v>
      </c>
      <c r="G32" s="10"/>
      <c r="H32" s="10">
        <f t="shared" si="6"/>
        <v>5</v>
      </c>
      <c r="I32" s="10">
        <f t="shared" si="7"/>
        <v>2</v>
      </c>
      <c r="J32" s="6"/>
      <c r="K32" s="6"/>
      <c r="L32" s="6"/>
      <c r="M32" s="14"/>
    </row>
    <row r="33" spans="1:13" ht="13.5" customHeight="1">
      <c r="A33" s="15" t="s">
        <v>227</v>
      </c>
      <c r="B33" s="10">
        <v>3</v>
      </c>
      <c r="C33" s="10" t="e">
        <f t="shared" si="4"/>
        <v>#VALUE!</v>
      </c>
      <c r="D33" s="10">
        <v>3</v>
      </c>
      <c r="E33" s="10" t="s">
        <v>44</v>
      </c>
      <c r="F33" s="10">
        <f t="shared" si="5"/>
        <v>3</v>
      </c>
      <c r="G33" s="10"/>
      <c r="H33" s="10">
        <f t="shared" si="6"/>
        <v>3</v>
      </c>
      <c r="I33" s="10" t="str">
        <f t="shared" si="7"/>
        <v> -</v>
      </c>
      <c r="J33" s="6"/>
      <c r="K33" s="6"/>
      <c r="L33" s="6"/>
      <c r="M33" s="14"/>
    </row>
    <row r="34" spans="1:13" ht="27" customHeight="1">
      <c r="A34" s="15" t="s">
        <v>16</v>
      </c>
      <c r="B34" s="10" t="s">
        <v>44</v>
      </c>
      <c r="C34" s="10" t="s">
        <v>44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6"/>
      <c r="K34" s="6"/>
      <c r="L34" s="6"/>
      <c r="M34" s="14"/>
    </row>
    <row r="35" spans="1:13" ht="25.5">
      <c r="A35" s="15" t="s">
        <v>17</v>
      </c>
      <c r="B35" s="10">
        <v>1</v>
      </c>
      <c r="C35" s="10" t="e">
        <f>D35+E35</f>
        <v>#VALUE!</v>
      </c>
      <c r="D35" s="10" t="s">
        <v>44</v>
      </c>
      <c r="E35" s="10">
        <v>1</v>
      </c>
      <c r="F35" s="10">
        <f>B35</f>
        <v>1</v>
      </c>
      <c r="G35" s="10"/>
      <c r="H35" s="10" t="s">
        <v>44</v>
      </c>
      <c r="I35" s="10">
        <f>E35</f>
        <v>1</v>
      </c>
      <c r="J35" s="6"/>
      <c r="K35" s="6"/>
      <c r="L35" s="6"/>
      <c r="M35" s="14"/>
    </row>
    <row r="36" spans="2:13" ht="12.75" hidden="1">
      <c r="B36" s="8">
        <f>SUM(B7:B35)</f>
        <v>1631</v>
      </c>
      <c r="C36" s="8" t="e">
        <f aca="true" t="shared" si="8" ref="C36:I36">SUM(C7:C35)</f>
        <v>#VALUE!</v>
      </c>
      <c r="D36" s="8">
        <f t="shared" si="8"/>
        <v>891</v>
      </c>
      <c r="E36" s="8">
        <f t="shared" si="8"/>
        <v>740</v>
      </c>
      <c r="F36" s="8">
        <f t="shared" si="8"/>
        <v>1631</v>
      </c>
      <c r="G36" s="8">
        <f t="shared" si="8"/>
        <v>0</v>
      </c>
      <c r="H36" s="8">
        <f t="shared" si="8"/>
        <v>891</v>
      </c>
      <c r="I36" s="8">
        <f t="shared" si="8"/>
        <v>740</v>
      </c>
      <c r="J36" s="8"/>
      <c r="K36" s="8"/>
      <c r="L36" s="8"/>
      <c r="M36" s="9"/>
    </row>
    <row r="37" spans="2:13" ht="12.75" hidden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2:1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2">
      <selection activeCell="A2" sqref="A1:IV16384"/>
    </sheetView>
  </sheetViews>
  <sheetFormatPr defaultColWidth="9.00390625" defaultRowHeight="12.75"/>
  <cols>
    <col min="1" max="1" width="37.75390625" style="0" customWidth="1"/>
    <col min="2" max="2" width="9.875" style="0" customWidth="1"/>
    <col min="3" max="3" width="9.875" style="0" hidden="1" customWidth="1"/>
    <col min="4" max="6" width="9.875" style="0" customWidth="1"/>
    <col min="7" max="7" width="9.875" style="0" hidden="1" customWidth="1"/>
    <col min="8" max="9" width="9.875" style="0" customWidth="1"/>
    <col min="10" max="13" width="9.875" style="0" hidden="1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9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20.25" customHeight="1">
      <c r="A5" s="4" t="s">
        <v>149</v>
      </c>
      <c r="B5" s="22">
        <v>24166</v>
      </c>
      <c r="C5" s="22">
        <f>D5+E5</f>
        <v>24166</v>
      </c>
      <c r="D5" s="22">
        <v>13366</v>
      </c>
      <c r="E5" s="22">
        <f>B5-D5</f>
        <v>10800</v>
      </c>
      <c r="F5" s="22">
        <f>B5</f>
        <v>24166</v>
      </c>
      <c r="G5" s="22"/>
      <c r="H5" s="22">
        <f>D5</f>
        <v>13366</v>
      </c>
      <c r="I5" s="22">
        <f>E5</f>
        <v>10800</v>
      </c>
      <c r="J5" s="11"/>
      <c r="K5" s="11"/>
      <c r="L5" s="11"/>
      <c r="M5" s="12"/>
    </row>
    <row r="6" spans="1:13" ht="13.5" customHeight="1">
      <c r="A6" s="4"/>
      <c r="B6" s="22"/>
      <c r="C6" s="22"/>
      <c r="D6" s="22"/>
      <c r="E6" s="22"/>
      <c r="F6" s="22"/>
      <c r="G6" s="22"/>
      <c r="H6" s="22"/>
      <c r="I6" s="22"/>
      <c r="J6" s="11"/>
      <c r="K6" s="11"/>
      <c r="L6" s="11"/>
      <c r="M6" s="36"/>
    </row>
    <row r="7" spans="1:13" ht="13.5" customHeight="1">
      <c r="A7" s="15" t="s">
        <v>150</v>
      </c>
      <c r="B7" s="6">
        <v>9</v>
      </c>
      <c r="C7" s="10">
        <f aca="true" t="shared" si="0" ref="C7:C40">D7+E7</f>
        <v>9</v>
      </c>
      <c r="D7" s="6">
        <v>5</v>
      </c>
      <c r="E7" s="10">
        <f aca="true" t="shared" si="1" ref="E7:E40">B7-D7</f>
        <v>4</v>
      </c>
      <c r="F7" s="10">
        <f aca="true" t="shared" si="2" ref="F7:F40">B7</f>
        <v>9</v>
      </c>
      <c r="G7" s="6"/>
      <c r="H7" s="10">
        <f aca="true" t="shared" si="3" ref="H7:H40">D7</f>
        <v>5</v>
      </c>
      <c r="I7" s="10">
        <f aca="true" t="shared" si="4" ref="I7:I40">E7</f>
        <v>4</v>
      </c>
      <c r="J7" s="7"/>
      <c r="K7" s="7"/>
      <c r="L7" s="7"/>
      <c r="M7" s="13"/>
    </row>
    <row r="8" spans="1:13" ht="13.5" customHeight="1">
      <c r="A8" s="15" t="s">
        <v>228</v>
      </c>
      <c r="B8" s="6">
        <v>1</v>
      </c>
      <c r="C8" s="10" t="e">
        <f t="shared" si="0"/>
        <v>#VALUE!</v>
      </c>
      <c r="D8" s="6">
        <v>1</v>
      </c>
      <c r="E8" s="10" t="s">
        <v>44</v>
      </c>
      <c r="F8" s="10">
        <f t="shared" si="2"/>
        <v>1</v>
      </c>
      <c r="G8" s="6"/>
      <c r="H8" s="10">
        <f t="shared" si="3"/>
        <v>1</v>
      </c>
      <c r="I8" s="10" t="str">
        <f t="shared" si="4"/>
        <v> -</v>
      </c>
      <c r="J8" s="7"/>
      <c r="K8" s="7"/>
      <c r="L8" s="7"/>
      <c r="M8" s="13"/>
    </row>
    <row r="9" spans="1:13" ht="13.5" customHeight="1">
      <c r="A9" s="15" t="s">
        <v>229</v>
      </c>
      <c r="B9" s="6">
        <v>1</v>
      </c>
      <c r="C9" s="10" t="e">
        <f t="shared" si="0"/>
        <v>#VALUE!</v>
      </c>
      <c r="D9" s="6" t="s">
        <v>44</v>
      </c>
      <c r="E9" s="10">
        <v>1</v>
      </c>
      <c r="F9" s="10">
        <f t="shared" si="2"/>
        <v>1</v>
      </c>
      <c r="G9" s="6"/>
      <c r="H9" s="10" t="str">
        <f t="shared" si="3"/>
        <v> -</v>
      </c>
      <c r="I9" s="10">
        <f t="shared" si="4"/>
        <v>1</v>
      </c>
      <c r="J9" s="7"/>
      <c r="K9" s="7"/>
      <c r="L9" s="7"/>
      <c r="M9" s="13"/>
    </row>
    <row r="10" spans="1:13" ht="13.5" customHeight="1">
      <c r="A10" s="15" t="s">
        <v>230</v>
      </c>
      <c r="B10" s="6">
        <v>94</v>
      </c>
      <c r="C10" s="10">
        <f t="shared" si="0"/>
        <v>94</v>
      </c>
      <c r="D10" s="6">
        <v>57</v>
      </c>
      <c r="E10" s="10">
        <f t="shared" si="1"/>
        <v>37</v>
      </c>
      <c r="F10" s="10">
        <f t="shared" si="2"/>
        <v>94</v>
      </c>
      <c r="G10" s="6"/>
      <c r="H10" s="10">
        <f t="shared" si="3"/>
        <v>57</v>
      </c>
      <c r="I10" s="10">
        <f t="shared" si="4"/>
        <v>37</v>
      </c>
      <c r="J10" s="7"/>
      <c r="K10" s="7"/>
      <c r="L10" s="7"/>
      <c r="M10" s="13"/>
    </row>
    <row r="11" spans="1:13" ht="13.5" customHeight="1">
      <c r="A11" s="15" t="s">
        <v>231</v>
      </c>
      <c r="B11" s="6">
        <v>3</v>
      </c>
      <c r="C11" s="10">
        <f t="shared" si="0"/>
        <v>3</v>
      </c>
      <c r="D11" s="6">
        <v>1</v>
      </c>
      <c r="E11" s="10">
        <f t="shared" si="1"/>
        <v>2</v>
      </c>
      <c r="F11" s="10">
        <f t="shared" si="2"/>
        <v>3</v>
      </c>
      <c r="G11" s="6"/>
      <c r="H11" s="10">
        <f t="shared" si="3"/>
        <v>1</v>
      </c>
      <c r="I11" s="10">
        <f t="shared" si="4"/>
        <v>2</v>
      </c>
      <c r="J11" s="7"/>
      <c r="K11" s="7"/>
      <c r="L11" s="7"/>
      <c r="M11" s="13"/>
    </row>
    <row r="12" spans="1:13" ht="13.5" customHeight="1">
      <c r="A12" s="15" t="s">
        <v>154</v>
      </c>
      <c r="B12" s="6">
        <v>1</v>
      </c>
      <c r="C12" s="10" t="e">
        <f t="shared" si="0"/>
        <v>#VALUE!</v>
      </c>
      <c r="D12" s="6">
        <v>1</v>
      </c>
      <c r="E12" s="10" t="s">
        <v>44</v>
      </c>
      <c r="F12" s="10">
        <f t="shared" si="2"/>
        <v>1</v>
      </c>
      <c r="G12" s="6"/>
      <c r="H12" s="10">
        <f t="shared" si="3"/>
        <v>1</v>
      </c>
      <c r="I12" s="10" t="str">
        <f t="shared" si="4"/>
        <v> -</v>
      </c>
      <c r="J12" s="7"/>
      <c r="K12" s="7"/>
      <c r="L12" s="7"/>
      <c r="M12" s="13"/>
    </row>
    <row r="13" spans="1:13" ht="13.5" customHeight="1">
      <c r="A13" s="15" t="s">
        <v>155</v>
      </c>
      <c r="B13" s="6">
        <v>34</v>
      </c>
      <c r="C13" s="10">
        <f t="shared" si="0"/>
        <v>34</v>
      </c>
      <c r="D13" s="6">
        <v>20</v>
      </c>
      <c r="E13" s="10">
        <f t="shared" si="1"/>
        <v>14</v>
      </c>
      <c r="F13" s="10">
        <f t="shared" si="2"/>
        <v>34</v>
      </c>
      <c r="G13" s="6"/>
      <c r="H13" s="10">
        <f t="shared" si="3"/>
        <v>20</v>
      </c>
      <c r="I13" s="10">
        <f t="shared" si="4"/>
        <v>14</v>
      </c>
      <c r="J13" s="6"/>
      <c r="K13" s="6"/>
      <c r="L13" s="6"/>
      <c r="M13" s="14"/>
    </row>
    <row r="14" spans="1:13" ht="13.5" customHeight="1">
      <c r="A14" s="15" t="s">
        <v>156</v>
      </c>
      <c r="B14" s="6">
        <v>30</v>
      </c>
      <c r="C14" s="10">
        <f t="shared" si="0"/>
        <v>30</v>
      </c>
      <c r="D14" s="6">
        <v>22</v>
      </c>
      <c r="E14" s="10">
        <f t="shared" si="1"/>
        <v>8</v>
      </c>
      <c r="F14" s="10">
        <f t="shared" si="2"/>
        <v>30</v>
      </c>
      <c r="G14" s="6"/>
      <c r="H14" s="10">
        <f t="shared" si="3"/>
        <v>22</v>
      </c>
      <c r="I14" s="10">
        <f t="shared" si="4"/>
        <v>8</v>
      </c>
      <c r="J14" s="6"/>
      <c r="K14" s="6"/>
      <c r="L14" s="6"/>
      <c r="M14" s="14"/>
    </row>
    <row r="15" spans="1:13" ht="13.5" customHeight="1">
      <c r="A15" s="15" t="s">
        <v>211</v>
      </c>
      <c r="B15" s="6">
        <v>336</v>
      </c>
      <c r="C15" s="10">
        <f t="shared" si="0"/>
        <v>336</v>
      </c>
      <c r="D15" s="6">
        <v>174</v>
      </c>
      <c r="E15" s="10">
        <f t="shared" si="1"/>
        <v>162</v>
      </c>
      <c r="F15" s="10">
        <f t="shared" si="2"/>
        <v>336</v>
      </c>
      <c r="G15" s="6"/>
      <c r="H15" s="10">
        <f t="shared" si="3"/>
        <v>174</v>
      </c>
      <c r="I15" s="10">
        <f t="shared" si="4"/>
        <v>162</v>
      </c>
      <c r="J15" s="6"/>
      <c r="K15" s="6"/>
      <c r="L15" s="6"/>
      <c r="M15" s="14"/>
    </row>
    <row r="16" spans="1:13" ht="13.5" customHeight="1">
      <c r="A16" s="15" t="s">
        <v>8</v>
      </c>
      <c r="B16" s="6">
        <v>13</v>
      </c>
      <c r="C16" s="10">
        <f t="shared" si="0"/>
        <v>13</v>
      </c>
      <c r="D16" s="6">
        <v>4</v>
      </c>
      <c r="E16" s="10">
        <f t="shared" si="1"/>
        <v>9</v>
      </c>
      <c r="F16" s="10">
        <f t="shared" si="2"/>
        <v>13</v>
      </c>
      <c r="G16" s="6"/>
      <c r="H16" s="10">
        <f t="shared" si="3"/>
        <v>4</v>
      </c>
      <c r="I16" s="10">
        <f t="shared" si="4"/>
        <v>9</v>
      </c>
      <c r="J16" s="6"/>
      <c r="K16" s="6"/>
      <c r="L16" s="6"/>
      <c r="M16" s="14"/>
    </row>
    <row r="17" spans="1:13" ht="13.5" customHeight="1">
      <c r="A17" s="15" t="s">
        <v>158</v>
      </c>
      <c r="B17" s="6">
        <v>33</v>
      </c>
      <c r="C17" s="10">
        <f t="shared" si="0"/>
        <v>33</v>
      </c>
      <c r="D17" s="6">
        <v>29</v>
      </c>
      <c r="E17" s="10">
        <f t="shared" si="1"/>
        <v>4</v>
      </c>
      <c r="F17" s="10">
        <f t="shared" si="2"/>
        <v>33</v>
      </c>
      <c r="G17" s="6"/>
      <c r="H17" s="10">
        <f t="shared" si="3"/>
        <v>29</v>
      </c>
      <c r="I17" s="10">
        <f t="shared" si="4"/>
        <v>4</v>
      </c>
      <c r="J17" s="6"/>
      <c r="K17" s="6"/>
      <c r="L17" s="6"/>
      <c r="M17" s="14"/>
    </row>
    <row r="18" spans="1:13" ht="13.5" customHeight="1">
      <c r="A18" s="15" t="s">
        <v>232</v>
      </c>
      <c r="B18" s="6">
        <v>1</v>
      </c>
      <c r="C18" s="10" t="e">
        <f t="shared" si="0"/>
        <v>#VALUE!</v>
      </c>
      <c r="D18" s="6" t="s">
        <v>44</v>
      </c>
      <c r="E18" s="10">
        <v>1</v>
      </c>
      <c r="F18" s="10">
        <f t="shared" si="2"/>
        <v>1</v>
      </c>
      <c r="G18" s="6"/>
      <c r="H18" s="10" t="str">
        <f t="shared" si="3"/>
        <v> -</v>
      </c>
      <c r="I18" s="10">
        <f t="shared" si="4"/>
        <v>1</v>
      </c>
      <c r="J18" s="6"/>
      <c r="K18" s="6"/>
      <c r="L18" s="6"/>
      <c r="M18" s="14"/>
    </row>
    <row r="19" spans="1:13" ht="13.5" customHeight="1">
      <c r="A19" s="15" t="s">
        <v>9</v>
      </c>
      <c r="B19" s="6">
        <v>2</v>
      </c>
      <c r="C19" s="10">
        <f t="shared" si="0"/>
        <v>2</v>
      </c>
      <c r="D19" s="6">
        <v>1</v>
      </c>
      <c r="E19" s="10">
        <f t="shared" si="1"/>
        <v>1</v>
      </c>
      <c r="F19" s="10">
        <f t="shared" si="2"/>
        <v>2</v>
      </c>
      <c r="G19" s="6"/>
      <c r="H19" s="10">
        <f t="shared" si="3"/>
        <v>1</v>
      </c>
      <c r="I19" s="10">
        <f t="shared" si="4"/>
        <v>1</v>
      </c>
      <c r="J19" s="6"/>
      <c r="K19" s="6"/>
      <c r="L19" s="6"/>
      <c r="M19" s="14"/>
    </row>
    <row r="20" spans="1:13" ht="13.5" customHeight="1">
      <c r="A20" s="15" t="s">
        <v>233</v>
      </c>
      <c r="B20" s="6">
        <v>17</v>
      </c>
      <c r="C20" s="10">
        <f t="shared" si="0"/>
        <v>17</v>
      </c>
      <c r="D20" s="6">
        <v>8</v>
      </c>
      <c r="E20" s="10">
        <f t="shared" si="1"/>
        <v>9</v>
      </c>
      <c r="F20" s="10">
        <f t="shared" si="2"/>
        <v>17</v>
      </c>
      <c r="G20" s="6"/>
      <c r="H20" s="10">
        <f t="shared" si="3"/>
        <v>8</v>
      </c>
      <c r="I20" s="10">
        <f t="shared" si="4"/>
        <v>9</v>
      </c>
      <c r="J20" s="6"/>
      <c r="K20" s="6"/>
      <c r="L20" s="6"/>
      <c r="M20" s="14"/>
    </row>
    <row r="21" spans="1:13" ht="13.5" customHeight="1">
      <c r="A21" s="15" t="s">
        <v>234</v>
      </c>
      <c r="B21" s="6">
        <v>15</v>
      </c>
      <c r="C21" s="10">
        <f t="shared" si="0"/>
        <v>15</v>
      </c>
      <c r="D21" s="6">
        <v>11</v>
      </c>
      <c r="E21" s="10">
        <f t="shared" si="1"/>
        <v>4</v>
      </c>
      <c r="F21" s="10">
        <f t="shared" si="2"/>
        <v>15</v>
      </c>
      <c r="G21" s="6"/>
      <c r="H21" s="10">
        <f t="shared" si="3"/>
        <v>11</v>
      </c>
      <c r="I21" s="10">
        <f t="shared" si="4"/>
        <v>4</v>
      </c>
      <c r="J21" s="6"/>
      <c r="K21" s="6"/>
      <c r="L21" s="6"/>
      <c r="M21" s="14"/>
    </row>
    <row r="22" spans="1:13" ht="13.5" customHeight="1">
      <c r="A22" s="15" t="s">
        <v>162</v>
      </c>
      <c r="B22" s="6">
        <v>9</v>
      </c>
      <c r="C22" s="10">
        <f t="shared" si="0"/>
        <v>9</v>
      </c>
      <c r="D22" s="6">
        <v>6</v>
      </c>
      <c r="E22" s="10">
        <f t="shared" si="1"/>
        <v>3</v>
      </c>
      <c r="F22" s="10">
        <f t="shared" si="2"/>
        <v>9</v>
      </c>
      <c r="G22" s="6"/>
      <c r="H22" s="10">
        <f t="shared" si="3"/>
        <v>6</v>
      </c>
      <c r="I22" s="10">
        <f t="shared" si="4"/>
        <v>3</v>
      </c>
      <c r="J22" s="6"/>
      <c r="K22" s="6"/>
      <c r="L22" s="6"/>
      <c r="M22" s="14"/>
    </row>
    <row r="23" spans="1:13" ht="13.5" customHeight="1">
      <c r="A23" s="15" t="s">
        <v>163</v>
      </c>
      <c r="B23" s="6">
        <v>18</v>
      </c>
      <c r="C23" s="10">
        <f t="shared" si="0"/>
        <v>18</v>
      </c>
      <c r="D23" s="6">
        <v>8</v>
      </c>
      <c r="E23" s="10">
        <f t="shared" si="1"/>
        <v>10</v>
      </c>
      <c r="F23" s="10">
        <f t="shared" si="2"/>
        <v>18</v>
      </c>
      <c r="G23" s="6"/>
      <c r="H23" s="10">
        <f t="shared" si="3"/>
        <v>8</v>
      </c>
      <c r="I23" s="10">
        <f t="shared" si="4"/>
        <v>10</v>
      </c>
      <c r="J23" s="6"/>
      <c r="K23" s="6"/>
      <c r="L23" s="6"/>
      <c r="M23" s="14"/>
    </row>
    <row r="24" spans="1:13" ht="13.5" customHeight="1">
      <c r="A24" s="15" t="s">
        <v>213</v>
      </c>
      <c r="B24" s="6">
        <v>34</v>
      </c>
      <c r="C24" s="10">
        <f t="shared" si="0"/>
        <v>34</v>
      </c>
      <c r="D24" s="6">
        <v>12</v>
      </c>
      <c r="E24" s="10">
        <f t="shared" si="1"/>
        <v>22</v>
      </c>
      <c r="F24" s="10">
        <f t="shared" si="2"/>
        <v>34</v>
      </c>
      <c r="G24" s="6"/>
      <c r="H24" s="10">
        <f t="shared" si="3"/>
        <v>12</v>
      </c>
      <c r="I24" s="10">
        <f t="shared" si="4"/>
        <v>22</v>
      </c>
      <c r="J24" s="6"/>
      <c r="K24" s="6"/>
      <c r="L24" s="6"/>
      <c r="M24" s="14"/>
    </row>
    <row r="25" spans="1:13" ht="13.5" customHeight="1">
      <c r="A25" s="15" t="s">
        <v>165</v>
      </c>
      <c r="B25" s="6">
        <v>2</v>
      </c>
      <c r="C25" s="10">
        <f t="shared" si="0"/>
        <v>2</v>
      </c>
      <c r="D25" s="6">
        <v>1</v>
      </c>
      <c r="E25" s="10">
        <f t="shared" si="1"/>
        <v>1</v>
      </c>
      <c r="F25" s="10">
        <f t="shared" si="2"/>
        <v>2</v>
      </c>
      <c r="G25" s="6"/>
      <c r="H25" s="10">
        <f t="shared" si="3"/>
        <v>1</v>
      </c>
      <c r="I25" s="10">
        <f t="shared" si="4"/>
        <v>1</v>
      </c>
      <c r="J25" s="6"/>
      <c r="K25" s="6"/>
      <c r="L25" s="6"/>
      <c r="M25" s="14"/>
    </row>
    <row r="26" spans="1:13" ht="13.5" customHeight="1">
      <c r="A26" s="15" t="s">
        <v>166</v>
      </c>
      <c r="B26" s="6">
        <v>30</v>
      </c>
      <c r="C26" s="10">
        <f t="shared" si="0"/>
        <v>30</v>
      </c>
      <c r="D26" s="6">
        <v>20</v>
      </c>
      <c r="E26" s="10">
        <f t="shared" si="1"/>
        <v>10</v>
      </c>
      <c r="F26" s="10">
        <f t="shared" si="2"/>
        <v>30</v>
      </c>
      <c r="G26" s="6"/>
      <c r="H26" s="10">
        <f t="shared" si="3"/>
        <v>20</v>
      </c>
      <c r="I26" s="10">
        <f t="shared" si="4"/>
        <v>10</v>
      </c>
      <c r="J26" s="6"/>
      <c r="K26" s="6"/>
      <c r="L26" s="6"/>
      <c r="M26" s="14"/>
    </row>
    <row r="27" spans="1:13" ht="13.5" customHeight="1">
      <c r="A27" s="15" t="s">
        <v>235</v>
      </c>
      <c r="B27" s="6">
        <v>9</v>
      </c>
      <c r="C27" s="10">
        <f t="shared" si="0"/>
        <v>9</v>
      </c>
      <c r="D27" s="6">
        <v>7</v>
      </c>
      <c r="E27" s="10">
        <f t="shared" si="1"/>
        <v>2</v>
      </c>
      <c r="F27" s="10">
        <f t="shared" si="2"/>
        <v>9</v>
      </c>
      <c r="G27" s="6"/>
      <c r="H27" s="10">
        <f t="shared" si="3"/>
        <v>7</v>
      </c>
      <c r="I27" s="10">
        <f t="shared" si="4"/>
        <v>2</v>
      </c>
      <c r="J27" s="6"/>
      <c r="K27" s="6"/>
      <c r="L27" s="6"/>
      <c r="M27" s="14"/>
    </row>
    <row r="28" spans="1:13" ht="13.5" customHeight="1">
      <c r="A28" s="15" t="s">
        <v>12</v>
      </c>
      <c r="B28" s="6">
        <v>22</v>
      </c>
      <c r="C28" s="10">
        <f t="shared" si="0"/>
        <v>22</v>
      </c>
      <c r="D28" s="6">
        <v>8</v>
      </c>
      <c r="E28" s="10">
        <f t="shared" si="1"/>
        <v>14</v>
      </c>
      <c r="F28" s="10">
        <f t="shared" si="2"/>
        <v>22</v>
      </c>
      <c r="G28" s="6"/>
      <c r="H28" s="10">
        <f t="shared" si="3"/>
        <v>8</v>
      </c>
      <c r="I28" s="10">
        <f t="shared" si="4"/>
        <v>14</v>
      </c>
      <c r="J28" s="6"/>
      <c r="K28" s="6"/>
      <c r="L28" s="6"/>
      <c r="M28" s="14"/>
    </row>
    <row r="29" spans="1:13" ht="13.5" customHeight="1">
      <c r="A29" s="15" t="s">
        <v>168</v>
      </c>
      <c r="B29" s="6">
        <v>6</v>
      </c>
      <c r="C29" s="10">
        <f t="shared" si="0"/>
        <v>6</v>
      </c>
      <c r="D29" s="6">
        <v>4</v>
      </c>
      <c r="E29" s="10">
        <f t="shared" si="1"/>
        <v>2</v>
      </c>
      <c r="F29" s="10">
        <f t="shared" si="2"/>
        <v>6</v>
      </c>
      <c r="G29" s="6"/>
      <c r="H29" s="10">
        <f t="shared" si="3"/>
        <v>4</v>
      </c>
      <c r="I29" s="10">
        <f t="shared" si="4"/>
        <v>2</v>
      </c>
      <c r="J29" s="6"/>
      <c r="K29" s="6"/>
      <c r="L29" s="6"/>
      <c r="M29" s="14"/>
    </row>
    <row r="30" spans="1:13" ht="13.5" customHeight="1">
      <c r="A30" s="15" t="s">
        <v>236</v>
      </c>
      <c r="B30" s="6">
        <v>3</v>
      </c>
      <c r="C30" s="10" t="e">
        <f t="shared" si="0"/>
        <v>#VALUE!</v>
      </c>
      <c r="D30" s="6">
        <v>3</v>
      </c>
      <c r="E30" s="10" t="s">
        <v>44</v>
      </c>
      <c r="F30" s="10">
        <f t="shared" si="2"/>
        <v>3</v>
      </c>
      <c r="G30" s="6"/>
      <c r="H30" s="10">
        <f t="shared" si="3"/>
        <v>3</v>
      </c>
      <c r="I30" s="10" t="str">
        <f t="shared" si="4"/>
        <v> -</v>
      </c>
      <c r="J30" s="6"/>
      <c r="K30" s="6"/>
      <c r="L30" s="6"/>
      <c r="M30" s="14"/>
    </row>
    <row r="31" spans="1:13" ht="13.5" customHeight="1">
      <c r="A31" s="15" t="s">
        <v>170</v>
      </c>
      <c r="B31" s="6">
        <v>6</v>
      </c>
      <c r="C31" s="10">
        <f t="shared" si="0"/>
        <v>6</v>
      </c>
      <c r="D31" s="6">
        <v>3</v>
      </c>
      <c r="E31" s="10">
        <f t="shared" si="1"/>
        <v>3</v>
      </c>
      <c r="F31" s="10">
        <f t="shared" si="2"/>
        <v>6</v>
      </c>
      <c r="G31" s="6"/>
      <c r="H31" s="10">
        <f t="shared" si="3"/>
        <v>3</v>
      </c>
      <c r="I31" s="10">
        <f t="shared" si="4"/>
        <v>3</v>
      </c>
      <c r="J31" s="6"/>
      <c r="K31" s="6"/>
      <c r="L31" s="6"/>
      <c r="M31" s="14"/>
    </row>
    <row r="32" spans="1:13" ht="13.5" customHeight="1">
      <c r="A32" s="15" t="s">
        <v>171</v>
      </c>
      <c r="B32" s="6">
        <v>4</v>
      </c>
      <c r="C32" s="10">
        <f t="shared" si="0"/>
        <v>4</v>
      </c>
      <c r="D32" s="6">
        <v>3</v>
      </c>
      <c r="E32" s="10">
        <f t="shared" si="1"/>
        <v>1</v>
      </c>
      <c r="F32" s="10">
        <f t="shared" si="2"/>
        <v>4</v>
      </c>
      <c r="G32" s="6"/>
      <c r="H32" s="10">
        <f t="shared" si="3"/>
        <v>3</v>
      </c>
      <c r="I32" s="10">
        <f t="shared" si="4"/>
        <v>1</v>
      </c>
      <c r="J32" s="6"/>
      <c r="K32" s="6"/>
      <c r="L32" s="6"/>
      <c r="M32" s="14"/>
    </row>
    <row r="33" spans="1:13" ht="13.5" customHeight="1">
      <c r="A33" s="15" t="s">
        <v>172</v>
      </c>
      <c r="B33" s="6">
        <v>19</v>
      </c>
      <c r="C33" s="10">
        <f t="shared" si="0"/>
        <v>19</v>
      </c>
      <c r="D33" s="6">
        <v>13</v>
      </c>
      <c r="E33" s="10">
        <f t="shared" si="1"/>
        <v>6</v>
      </c>
      <c r="F33" s="10">
        <f t="shared" si="2"/>
        <v>19</v>
      </c>
      <c r="G33" s="6"/>
      <c r="H33" s="10">
        <f t="shared" si="3"/>
        <v>13</v>
      </c>
      <c r="I33" s="10">
        <f t="shared" si="4"/>
        <v>6</v>
      </c>
      <c r="J33" s="6"/>
      <c r="K33" s="6"/>
      <c r="L33" s="6"/>
      <c r="M33" s="14"/>
    </row>
    <row r="34" spans="1:13" ht="13.5" customHeight="1">
      <c r="A34" s="15" t="s">
        <v>215</v>
      </c>
      <c r="B34" s="6">
        <v>5</v>
      </c>
      <c r="C34" s="10">
        <f t="shared" si="0"/>
        <v>5</v>
      </c>
      <c r="D34" s="6">
        <v>3</v>
      </c>
      <c r="E34" s="10">
        <f t="shared" si="1"/>
        <v>2</v>
      </c>
      <c r="F34" s="10">
        <f t="shared" si="2"/>
        <v>5</v>
      </c>
      <c r="G34" s="6"/>
      <c r="H34" s="10">
        <f t="shared" si="3"/>
        <v>3</v>
      </c>
      <c r="I34" s="10">
        <f t="shared" si="4"/>
        <v>2</v>
      </c>
      <c r="J34" s="6"/>
      <c r="K34" s="6"/>
      <c r="L34" s="6"/>
      <c r="M34" s="14"/>
    </row>
    <row r="35" spans="1:13" ht="13.5" customHeight="1">
      <c r="A35" s="15" t="s">
        <v>237</v>
      </c>
      <c r="B35" s="6">
        <v>6</v>
      </c>
      <c r="C35" s="10">
        <f t="shared" si="0"/>
        <v>6</v>
      </c>
      <c r="D35" s="6">
        <v>4</v>
      </c>
      <c r="E35" s="10">
        <f t="shared" si="1"/>
        <v>2</v>
      </c>
      <c r="F35" s="10">
        <f t="shared" si="2"/>
        <v>6</v>
      </c>
      <c r="G35" s="6"/>
      <c r="H35" s="10">
        <f t="shared" si="3"/>
        <v>4</v>
      </c>
      <c r="I35" s="10">
        <f t="shared" si="4"/>
        <v>2</v>
      </c>
      <c r="J35" s="6"/>
      <c r="K35" s="6"/>
      <c r="L35" s="6"/>
      <c r="M35" s="14"/>
    </row>
    <row r="36" spans="1:13" ht="13.5" customHeight="1">
      <c r="A36" s="15" t="s">
        <v>238</v>
      </c>
      <c r="B36" s="6">
        <v>1</v>
      </c>
      <c r="C36" s="10" t="e">
        <f t="shared" si="0"/>
        <v>#VALUE!</v>
      </c>
      <c r="D36" s="6">
        <v>1</v>
      </c>
      <c r="E36" s="10" t="s">
        <v>44</v>
      </c>
      <c r="F36" s="10">
        <f t="shared" si="2"/>
        <v>1</v>
      </c>
      <c r="G36" s="6"/>
      <c r="H36" s="10">
        <f t="shared" si="3"/>
        <v>1</v>
      </c>
      <c r="I36" s="10" t="str">
        <f t="shared" si="4"/>
        <v> -</v>
      </c>
      <c r="J36" s="6"/>
      <c r="K36" s="6"/>
      <c r="L36" s="6"/>
      <c r="M36" s="14"/>
    </row>
    <row r="37" spans="1:13" ht="13.5" customHeight="1">
      <c r="A37" s="15" t="s">
        <v>239</v>
      </c>
      <c r="B37" s="6">
        <v>4</v>
      </c>
      <c r="C37" s="10">
        <f t="shared" si="0"/>
        <v>4</v>
      </c>
      <c r="D37" s="6">
        <v>1</v>
      </c>
      <c r="E37" s="10">
        <f t="shared" si="1"/>
        <v>3</v>
      </c>
      <c r="F37" s="10">
        <f t="shared" si="2"/>
        <v>4</v>
      </c>
      <c r="G37" s="6"/>
      <c r="H37" s="10">
        <f t="shared" si="3"/>
        <v>1</v>
      </c>
      <c r="I37" s="10">
        <f t="shared" si="4"/>
        <v>3</v>
      </c>
      <c r="J37" s="6"/>
      <c r="K37" s="6"/>
      <c r="L37" s="6"/>
      <c r="M37" s="14"/>
    </row>
    <row r="38" spans="1:13" ht="13.5" customHeight="1">
      <c r="A38" s="15" t="s">
        <v>216</v>
      </c>
      <c r="B38" s="6">
        <v>2</v>
      </c>
      <c r="C38" s="10">
        <f t="shared" si="0"/>
        <v>2</v>
      </c>
      <c r="D38" s="6">
        <v>1</v>
      </c>
      <c r="E38" s="10">
        <f t="shared" si="1"/>
        <v>1</v>
      </c>
      <c r="F38" s="10">
        <f t="shared" si="2"/>
        <v>2</v>
      </c>
      <c r="G38" s="6"/>
      <c r="H38" s="10">
        <f t="shared" si="3"/>
        <v>1</v>
      </c>
      <c r="I38" s="10">
        <f t="shared" si="4"/>
        <v>1</v>
      </c>
      <c r="J38" s="6"/>
      <c r="K38" s="6"/>
      <c r="L38" s="6"/>
      <c r="M38" s="14"/>
    </row>
    <row r="39" spans="1:13" ht="13.5" customHeight="1">
      <c r="A39" s="15" t="s">
        <v>240</v>
      </c>
      <c r="B39" s="6">
        <v>8</v>
      </c>
      <c r="C39" s="10">
        <f t="shared" si="0"/>
        <v>8</v>
      </c>
      <c r="D39" s="6">
        <v>7</v>
      </c>
      <c r="E39" s="10">
        <f t="shared" si="1"/>
        <v>1</v>
      </c>
      <c r="F39" s="10">
        <f t="shared" si="2"/>
        <v>8</v>
      </c>
      <c r="G39" s="6"/>
      <c r="H39" s="10">
        <f t="shared" si="3"/>
        <v>7</v>
      </c>
      <c r="I39" s="10">
        <f t="shared" si="4"/>
        <v>1</v>
      </c>
      <c r="J39" s="6"/>
      <c r="K39" s="6"/>
      <c r="L39" s="6"/>
      <c r="M39" s="14"/>
    </row>
    <row r="40" spans="1:13" ht="13.5" customHeight="1">
      <c r="A40" s="15" t="s">
        <v>241</v>
      </c>
      <c r="B40" s="6">
        <v>15</v>
      </c>
      <c r="C40" s="10">
        <f t="shared" si="0"/>
        <v>15</v>
      </c>
      <c r="D40" s="6">
        <v>12</v>
      </c>
      <c r="E40" s="10">
        <f t="shared" si="1"/>
        <v>3</v>
      </c>
      <c r="F40" s="10">
        <f t="shared" si="2"/>
        <v>15</v>
      </c>
      <c r="G40" s="6"/>
      <c r="H40" s="10">
        <f t="shared" si="3"/>
        <v>12</v>
      </c>
      <c r="I40" s="10">
        <f t="shared" si="4"/>
        <v>3</v>
      </c>
      <c r="J40" s="6"/>
      <c r="K40" s="6"/>
      <c r="L40" s="6"/>
      <c r="M40" s="14"/>
    </row>
    <row r="41" spans="1:13" ht="13.5" customHeight="1">
      <c r="A41" s="15" t="s">
        <v>217</v>
      </c>
      <c r="B41" s="6">
        <v>26</v>
      </c>
      <c r="C41" s="10">
        <f aca="true" t="shared" si="5" ref="C41:C81">D41+E41</f>
        <v>26</v>
      </c>
      <c r="D41" s="6">
        <v>20</v>
      </c>
      <c r="E41" s="10">
        <f aca="true" t="shared" si="6" ref="E41:E81">B41-D41</f>
        <v>6</v>
      </c>
      <c r="F41" s="10">
        <f aca="true" t="shared" si="7" ref="F41:F81">B41</f>
        <v>26</v>
      </c>
      <c r="G41" s="6"/>
      <c r="H41" s="10">
        <f aca="true" t="shared" si="8" ref="H41:H81">D41</f>
        <v>20</v>
      </c>
      <c r="I41" s="10">
        <f aca="true" t="shared" si="9" ref="I41:I81">E41</f>
        <v>6</v>
      </c>
      <c r="J41" s="6"/>
      <c r="K41" s="6"/>
      <c r="L41" s="6"/>
      <c r="M41" s="14"/>
    </row>
    <row r="42" spans="1:13" ht="13.5" customHeight="1">
      <c r="A42" s="5" t="s">
        <v>242</v>
      </c>
      <c r="B42" s="6">
        <v>1</v>
      </c>
      <c r="C42" s="10" t="e">
        <f t="shared" si="5"/>
        <v>#VALUE!</v>
      </c>
      <c r="D42" s="6">
        <v>1</v>
      </c>
      <c r="E42" s="10" t="s">
        <v>44</v>
      </c>
      <c r="F42" s="10">
        <f t="shared" si="7"/>
        <v>1</v>
      </c>
      <c r="G42" s="6"/>
      <c r="H42" s="10">
        <f t="shared" si="8"/>
        <v>1</v>
      </c>
      <c r="I42" s="10" t="str">
        <f t="shared" si="9"/>
        <v> -</v>
      </c>
      <c r="J42" s="6"/>
      <c r="K42" s="6"/>
      <c r="L42" s="6"/>
      <c r="M42" s="14"/>
    </row>
    <row r="43" spans="1:13" ht="13.5" customHeight="1">
      <c r="A43" s="15" t="s">
        <v>177</v>
      </c>
      <c r="B43" s="6">
        <v>46</v>
      </c>
      <c r="C43" s="10">
        <f t="shared" si="5"/>
        <v>46</v>
      </c>
      <c r="D43" s="6">
        <v>26</v>
      </c>
      <c r="E43" s="10">
        <f t="shared" si="6"/>
        <v>20</v>
      </c>
      <c r="F43" s="10">
        <f t="shared" si="7"/>
        <v>46</v>
      </c>
      <c r="G43" s="6"/>
      <c r="H43" s="10">
        <f t="shared" si="8"/>
        <v>26</v>
      </c>
      <c r="I43" s="10">
        <f t="shared" si="9"/>
        <v>20</v>
      </c>
      <c r="J43" s="6"/>
      <c r="K43" s="6"/>
      <c r="L43" s="6"/>
      <c r="M43" s="14"/>
    </row>
    <row r="44" spans="1:13" ht="13.5" customHeight="1">
      <c r="A44" s="15" t="s">
        <v>243</v>
      </c>
      <c r="B44" s="6">
        <v>1</v>
      </c>
      <c r="C44" s="10" t="e">
        <f t="shared" si="5"/>
        <v>#VALUE!</v>
      </c>
      <c r="D44" s="6">
        <v>1</v>
      </c>
      <c r="E44" s="10" t="s">
        <v>44</v>
      </c>
      <c r="F44" s="10">
        <f t="shared" si="7"/>
        <v>1</v>
      </c>
      <c r="G44" s="6"/>
      <c r="H44" s="10">
        <f t="shared" si="8"/>
        <v>1</v>
      </c>
      <c r="I44" s="10" t="str">
        <f t="shared" si="9"/>
        <v> -</v>
      </c>
      <c r="J44" s="6"/>
      <c r="K44" s="6"/>
      <c r="L44" s="6"/>
      <c r="M44" s="14"/>
    </row>
    <row r="45" spans="1:13" ht="13.5" customHeight="1">
      <c r="A45" s="15" t="s">
        <v>218</v>
      </c>
      <c r="B45" s="6">
        <v>59</v>
      </c>
      <c r="C45" s="10">
        <f t="shared" si="5"/>
        <v>59</v>
      </c>
      <c r="D45" s="6">
        <v>36</v>
      </c>
      <c r="E45" s="10">
        <f t="shared" si="6"/>
        <v>23</v>
      </c>
      <c r="F45" s="10">
        <f t="shared" si="7"/>
        <v>59</v>
      </c>
      <c r="G45" s="6"/>
      <c r="H45" s="10">
        <f t="shared" si="8"/>
        <v>36</v>
      </c>
      <c r="I45" s="10">
        <f t="shared" si="9"/>
        <v>23</v>
      </c>
      <c r="J45" s="6"/>
      <c r="K45" s="6"/>
      <c r="L45" s="6"/>
      <c r="M45" s="14"/>
    </row>
    <row r="46" spans="1:13" ht="13.5" customHeight="1">
      <c r="A46" s="5" t="s">
        <v>244</v>
      </c>
      <c r="B46" s="6">
        <v>3</v>
      </c>
      <c r="C46" s="10">
        <f t="shared" si="5"/>
        <v>3</v>
      </c>
      <c r="D46" s="6">
        <v>2</v>
      </c>
      <c r="E46" s="10">
        <f t="shared" si="6"/>
        <v>1</v>
      </c>
      <c r="F46" s="10">
        <f t="shared" si="7"/>
        <v>3</v>
      </c>
      <c r="G46" s="6"/>
      <c r="H46" s="10">
        <f t="shared" si="8"/>
        <v>2</v>
      </c>
      <c r="I46" s="10">
        <f t="shared" si="9"/>
        <v>1</v>
      </c>
      <c r="J46" s="6"/>
      <c r="K46" s="6"/>
      <c r="L46" s="6"/>
      <c r="M46" s="14"/>
    </row>
    <row r="47" spans="1:13" ht="13.5" customHeight="1">
      <c r="A47" s="15" t="s">
        <v>245</v>
      </c>
      <c r="B47" s="6">
        <v>22</v>
      </c>
      <c r="C47" s="10">
        <f t="shared" si="5"/>
        <v>22</v>
      </c>
      <c r="D47" s="6">
        <v>9</v>
      </c>
      <c r="E47" s="10">
        <f t="shared" si="6"/>
        <v>13</v>
      </c>
      <c r="F47" s="10">
        <f t="shared" si="7"/>
        <v>22</v>
      </c>
      <c r="G47" s="6"/>
      <c r="H47" s="10">
        <f t="shared" si="8"/>
        <v>9</v>
      </c>
      <c r="I47" s="10">
        <f t="shared" si="9"/>
        <v>13</v>
      </c>
      <c r="J47" s="6"/>
      <c r="K47" s="6"/>
      <c r="L47" s="6"/>
      <c r="M47" s="14"/>
    </row>
    <row r="48" spans="1:13" ht="13.5" customHeight="1">
      <c r="A48" s="15" t="s">
        <v>181</v>
      </c>
      <c r="B48" s="6">
        <v>50</v>
      </c>
      <c r="C48" s="10">
        <f t="shared" si="5"/>
        <v>50</v>
      </c>
      <c r="D48" s="6">
        <v>30</v>
      </c>
      <c r="E48" s="10">
        <f t="shared" si="6"/>
        <v>20</v>
      </c>
      <c r="F48" s="10">
        <f t="shared" si="7"/>
        <v>50</v>
      </c>
      <c r="G48" s="6"/>
      <c r="H48" s="10">
        <f t="shared" si="8"/>
        <v>30</v>
      </c>
      <c r="I48" s="10">
        <f t="shared" si="9"/>
        <v>20</v>
      </c>
      <c r="J48" s="6"/>
      <c r="K48" s="6"/>
      <c r="L48" s="6"/>
      <c r="M48" s="14"/>
    </row>
    <row r="49" spans="1:13" ht="13.5" customHeight="1">
      <c r="A49" s="15" t="s">
        <v>246</v>
      </c>
      <c r="B49" s="6">
        <v>2</v>
      </c>
      <c r="C49" s="10">
        <f t="shared" si="5"/>
        <v>2</v>
      </c>
      <c r="D49" s="6">
        <v>1</v>
      </c>
      <c r="E49" s="10">
        <f t="shared" si="6"/>
        <v>1</v>
      </c>
      <c r="F49" s="10">
        <f t="shared" si="7"/>
        <v>2</v>
      </c>
      <c r="G49" s="6"/>
      <c r="H49" s="10">
        <f t="shared" si="8"/>
        <v>1</v>
      </c>
      <c r="I49" s="10">
        <f t="shared" si="9"/>
        <v>1</v>
      </c>
      <c r="J49" s="6"/>
      <c r="K49" s="6"/>
      <c r="L49" s="6"/>
      <c r="M49" s="14"/>
    </row>
    <row r="50" spans="1:13" ht="13.5" customHeight="1">
      <c r="A50" s="15" t="s">
        <v>183</v>
      </c>
      <c r="B50" s="6">
        <v>6</v>
      </c>
      <c r="C50" s="10">
        <f t="shared" si="5"/>
        <v>6</v>
      </c>
      <c r="D50" s="6">
        <v>4</v>
      </c>
      <c r="E50" s="10">
        <f t="shared" si="6"/>
        <v>2</v>
      </c>
      <c r="F50" s="10">
        <f t="shared" si="7"/>
        <v>6</v>
      </c>
      <c r="G50" s="6"/>
      <c r="H50" s="10">
        <f t="shared" si="8"/>
        <v>4</v>
      </c>
      <c r="I50" s="10">
        <f t="shared" si="9"/>
        <v>2</v>
      </c>
      <c r="J50" s="6"/>
      <c r="K50" s="6"/>
      <c r="L50" s="6"/>
      <c r="M50" s="14"/>
    </row>
    <row r="51" spans="1:13" ht="13.5" customHeight="1">
      <c r="A51" s="15" t="s">
        <v>184</v>
      </c>
      <c r="B51" s="6">
        <v>13</v>
      </c>
      <c r="C51" s="10">
        <f t="shared" si="5"/>
        <v>13</v>
      </c>
      <c r="D51" s="6">
        <v>8</v>
      </c>
      <c r="E51" s="10">
        <f t="shared" si="6"/>
        <v>5</v>
      </c>
      <c r="F51" s="10">
        <f t="shared" si="7"/>
        <v>13</v>
      </c>
      <c r="G51" s="6"/>
      <c r="H51" s="10">
        <f t="shared" si="8"/>
        <v>8</v>
      </c>
      <c r="I51" s="10">
        <f t="shared" si="9"/>
        <v>5</v>
      </c>
      <c r="J51" s="6"/>
      <c r="K51" s="6"/>
      <c r="L51" s="6"/>
      <c r="M51" s="14"/>
    </row>
    <row r="52" spans="1:13" ht="13.5" customHeight="1">
      <c r="A52" s="15" t="s">
        <v>247</v>
      </c>
      <c r="B52" s="6">
        <v>2</v>
      </c>
      <c r="C52" s="10">
        <f t="shared" si="5"/>
        <v>2</v>
      </c>
      <c r="D52" s="6">
        <v>1</v>
      </c>
      <c r="E52" s="10">
        <f t="shared" si="6"/>
        <v>1</v>
      </c>
      <c r="F52" s="10">
        <f t="shared" si="7"/>
        <v>2</v>
      </c>
      <c r="G52" s="6"/>
      <c r="H52" s="10">
        <f t="shared" si="8"/>
        <v>1</v>
      </c>
      <c r="I52" s="10">
        <f t="shared" si="9"/>
        <v>1</v>
      </c>
      <c r="J52" s="6"/>
      <c r="K52" s="6"/>
      <c r="L52" s="6"/>
      <c r="M52" s="14"/>
    </row>
    <row r="53" spans="1:13" ht="13.5" customHeight="1">
      <c r="A53" s="15" t="s">
        <v>248</v>
      </c>
      <c r="B53" s="6">
        <v>20412</v>
      </c>
      <c r="C53" s="10">
        <f t="shared" si="5"/>
        <v>20412</v>
      </c>
      <c r="D53" s="6">
        <v>11264</v>
      </c>
      <c r="E53" s="10">
        <f t="shared" si="6"/>
        <v>9148</v>
      </c>
      <c r="F53" s="10">
        <f t="shared" si="7"/>
        <v>20412</v>
      </c>
      <c r="G53" s="6"/>
      <c r="H53" s="10">
        <f t="shared" si="8"/>
        <v>11264</v>
      </c>
      <c r="I53" s="10">
        <f t="shared" si="9"/>
        <v>9148</v>
      </c>
      <c r="J53" s="6"/>
      <c r="K53" s="6"/>
      <c r="L53" s="6"/>
      <c r="M53" s="14"/>
    </row>
    <row r="54" spans="1:13" ht="13.5" customHeight="1">
      <c r="A54" s="5" t="s">
        <v>14</v>
      </c>
      <c r="B54" s="6">
        <v>3</v>
      </c>
      <c r="C54" s="10">
        <f t="shared" si="5"/>
        <v>3</v>
      </c>
      <c r="D54" s="6">
        <v>2</v>
      </c>
      <c r="E54" s="10">
        <f t="shared" si="6"/>
        <v>1</v>
      </c>
      <c r="F54" s="10">
        <f t="shared" si="7"/>
        <v>3</v>
      </c>
      <c r="G54" s="6"/>
      <c r="H54" s="10">
        <f t="shared" si="8"/>
        <v>2</v>
      </c>
      <c r="I54" s="10">
        <f t="shared" si="9"/>
        <v>1</v>
      </c>
      <c r="J54" s="6"/>
      <c r="K54" s="6"/>
      <c r="L54" s="6"/>
      <c r="M54" s="14"/>
    </row>
    <row r="55" spans="1:13" ht="13.5" customHeight="1">
      <c r="A55" s="15" t="s">
        <v>249</v>
      </c>
      <c r="B55" s="6">
        <v>1</v>
      </c>
      <c r="C55" s="10" t="e">
        <f t="shared" si="5"/>
        <v>#VALUE!</v>
      </c>
      <c r="D55" s="6">
        <v>1</v>
      </c>
      <c r="E55" s="10" t="s">
        <v>44</v>
      </c>
      <c r="F55" s="10">
        <f t="shared" si="7"/>
        <v>1</v>
      </c>
      <c r="G55" s="6"/>
      <c r="H55" s="10">
        <f t="shared" si="8"/>
        <v>1</v>
      </c>
      <c r="I55" s="10" t="str">
        <f t="shared" si="9"/>
        <v> -</v>
      </c>
      <c r="J55" s="6"/>
      <c r="K55" s="6"/>
      <c r="L55" s="6"/>
      <c r="M55" s="14"/>
    </row>
    <row r="56" spans="1:13" ht="13.5" customHeight="1">
      <c r="A56" s="15" t="s">
        <v>15</v>
      </c>
      <c r="B56" s="6">
        <v>1</v>
      </c>
      <c r="C56" s="10" t="e">
        <f t="shared" si="5"/>
        <v>#VALUE!</v>
      </c>
      <c r="D56" s="6">
        <v>1</v>
      </c>
      <c r="E56" s="10" t="s">
        <v>44</v>
      </c>
      <c r="F56" s="10">
        <f t="shared" si="7"/>
        <v>1</v>
      </c>
      <c r="G56" s="6"/>
      <c r="H56" s="10">
        <f t="shared" si="8"/>
        <v>1</v>
      </c>
      <c r="I56" s="10" t="str">
        <f t="shared" si="9"/>
        <v> -</v>
      </c>
      <c r="J56" s="6"/>
      <c r="K56" s="6"/>
      <c r="L56" s="6"/>
      <c r="M56" s="14"/>
    </row>
    <row r="57" spans="1:13" ht="13.5" customHeight="1">
      <c r="A57" s="15" t="s">
        <v>221</v>
      </c>
      <c r="B57" s="6">
        <v>2</v>
      </c>
      <c r="C57" s="10" t="e">
        <f t="shared" si="5"/>
        <v>#VALUE!</v>
      </c>
      <c r="D57" s="6">
        <v>2</v>
      </c>
      <c r="E57" s="10" t="s">
        <v>44</v>
      </c>
      <c r="F57" s="10">
        <f t="shared" si="7"/>
        <v>2</v>
      </c>
      <c r="G57" s="6"/>
      <c r="H57" s="10">
        <f t="shared" si="8"/>
        <v>2</v>
      </c>
      <c r="I57" s="10" t="str">
        <f t="shared" si="9"/>
        <v> -</v>
      </c>
      <c r="J57" s="6"/>
      <c r="K57" s="6"/>
      <c r="L57" s="6"/>
      <c r="M57" s="14"/>
    </row>
    <row r="58" spans="1:13" ht="13.5" customHeight="1">
      <c r="A58" s="15" t="s">
        <v>187</v>
      </c>
      <c r="B58" s="6">
        <v>6</v>
      </c>
      <c r="C58" s="10">
        <f t="shared" si="5"/>
        <v>6</v>
      </c>
      <c r="D58" s="6">
        <v>5</v>
      </c>
      <c r="E58" s="10">
        <f t="shared" si="6"/>
        <v>1</v>
      </c>
      <c r="F58" s="10">
        <f t="shared" si="7"/>
        <v>6</v>
      </c>
      <c r="G58" s="6"/>
      <c r="H58" s="10">
        <f t="shared" si="8"/>
        <v>5</v>
      </c>
      <c r="I58" s="10">
        <f t="shared" si="9"/>
        <v>1</v>
      </c>
      <c r="J58" s="6"/>
      <c r="K58" s="6"/>
      <c r="L58" s="6"/>
      <c r="M58" s="14"/>
    </row>
    <row r="59" spans="1:13" ht="13.5" customHeight="1">
      <c r="A59" s="15" t="s">
        <v>222</v>
      </c>
      <c r="B59" s="6">
        <v>259</v>
      </c>
      <c r="C59" s="10">
        <f t="shared" si="5"/>
        <v>259</v>
      </c>
      <c r="D59" s="6">
        <v>173</v>
      </c>
      <c r="E59" s="10">
        <f t="shared" si="6"/>
        <v>86</v>
      </c>
      <c r="F59" s="10">
        <f t="shared" si="7"/>
        <v>259</v>
      </c>
      <c r="G59" s="6"/>
      <c r="H59" s="10">
        <f t="shared" si="8"/>
        <v>173</v>
      </c>
      <c r="I59" s="10">
        <f t="shared" si="9"/>
        <v>86</v>
      </c>
      <c r="J59" s="6"/>
      <c r="K59" s="6"/>
      <c r="L59" s="6"/>
      <c r="M59" s="14"/>
    </row>
    <row r="60" spans="1:13" ht="13.5" customHeight="1">
      <c r="A60" s="15" t="s">
        <v>190</v>
      </c>
      <c r="B60" s="6">
        <v>8</v>
      </c>
      <c r="C60" s="10" t="e">
        <f t="shared" si="5"/>
        <v>#VALUE!</v>
      </c>
      <c r="D60" s="6">
        <v>8</v>
      </c>
      <c r="E60" s="10" t="s">
        <v>44</v>
      </c>
      <c r="F60" s="10">
        <f t="shared" si="7"/>
        <v>8</v>
      </c>
      <c r="G60" s="6"/>
      <c r="H60" s="10">
        <f t="shared" si="8"/>
        <v>8</v>
      </c>
      <c r="I60" s="10" t="str">
        <f t="shared" si="9"/>
        <v> -</v>
      </c>
      <c r="J60" s="6"/>
      <c r="K60" s="6"/>
      <c r="L60" s="6"/>
      <c r="M60" s="14"/>
    </row>
    <row r="61" spans="1:13" ht="13.5" customHeight="1">
      <c r="A61" s="15" t="s">
        <v>250</v>
      </c>
      <c r="B61" s="6">
        <v>2</v>
      </c>
      <c r="C61" s="10">
        <f t="shared" si="5"/>
        <v>2</v>
      </c>
      <c r="D61" s="6">
        <v>1</v>
      </c>
      <c r="E61" s="10">
        <f t="shared" si="6"/>
        <v>1</v>
      </c>
      <c r="F61" s="10">
        <f t="shared" si="7"/>
        <v>2</v>
      </c>
      <c r="G61" s="6"/>
      <c r="H61" s="10">
        <f t="shared" si="8"/>
        <v>1</v>
      </c>
      <c r="I61" s="10">
        <f t="shared" si="9"/>
        <v>1</v>
      </c>
      <c r="J61" s="6"/>
      <c r="K61" s="6"/>
      <c r="L61" s="6"/>
      <c r="M61" s="14"/>
    </row>
    <row r="62" spans="1:13" ht="13.5" customHeight="1">
      <c r="A62" s="15" t="s">
        <v>191</v>
      </c>
      <c r="B62" s="6">
        <v>19</v>
      </c>
      <c r="C62" s="10">
        <f t="shared" si="5"/>
        <v>19</v>
      </c>
      <c r="D62" s="6">
        <v>10</v>
      </c>
      <c r="E62" s="10">
        <f t="shared" si="6"/>
        <v>9</v>
      </c>
      <c r="F62" s="10">
        <f t="shared" si="7"/>
        <v>19</v>
      </c>
      <c r="G62" s="6"/>
      <c r="H62" s="10">
        <f t="shared" si="8"/>
        <v>10</v>
      </c>
      <c r="I62" s="10">
        <f t="shared" si="9"/>
        <v>9</v>
      </c>
      <c r="J62" s="6"/>
      <c r="K62" s="6"/>
      <c r="L62" s="6"/>
      <c r="M62" s="14"/>
    </row>
    <row r="63" spans="1:13" ht="13.5" customHeight="1">
      <c r="A63" s="15" t="s">
        <v>251</v>
      </c>
      <c r="B63" s="6">
        <v>6</v>
      </c>
      <c r="C63" s="10">
        <f t="shared" si="5"/>
        <v>6</v>
      </c>
      <c r="D63" s="6">
        <v>2</v>
      </c>
      <c r="E63" s="10">
        <f t="shared" si="6"/>
        <v>4</v>
      </c>
      <c r="F63" s="10">
        <f t="shared" si="7"/>
        <v>6</v>
      </c>
      <c r="G63" s="6"/>
      <c r="H63" s="10">
        <f t="shared" si="8"/>
        <v>2</v>
      </c>
      <c r="I63" s="10">
        <f t="shared" si="9"/>
        <v>4</v>
      </c>
      <c r="J63" s="6"/>
      <c r="K63" s="6"/>
      <c r="L63" s="6"/>
      <c r="M63" s="14"/>
    </row>
    <row r="64" spans="1:13" ht="13.5" customHeight="1">
      <c r="A64" s="15" t="s">
        <v>226</v>
      </c>
      <c r="B64" s="6">
        <v>24</v>
      </c>
      <c r="C64" s="10">
        <f t="shared" si="5"/>
        <v>24</v>
      </c>
      <c r="D64" s="6">
        <v>19</v>
      </c>
      <c r="E64" s="10">
        <f t="shared" si="6"/>
        <v>5</v>
      </c>
      <c r="F64" s="10">
        <f t="shared" si="7"/>
        <v>24</v>
      </c>
      <c r="G64" s="6"/>
      <c r="H64" s="10">
        <f t="shared" si="8"/>
        <v>19</v>
      </c>
      <c r="I64" s="10">
        <f t="shared" si="9"/>
        <v>5</v>
      </c>
      <c r="J64" s="6"/>
      <c r="K64" s="6"/>
      <c r="L64" s="6"/>
      <c r="M64" s="14"/>
    </row>
    <row r="65" spans="1:13" ht="13.5" customHeight="1">
      <c r="A65" s="15" t="s">
        <v>252</v>
      </c>
      <c r="B65" s="6">
        <v>2143</v>
      </c>
      <c r="C65" s="10">
        <f t="shared" si="5"/>
        <v>2143</v>
      </c>
      <c r="D65" s="6">
        <v>1123</v>
      </c>
      <c r="E65" s="10">
        <f t="shared" si="6"/>
        <v>1020</v>
      </c>
      <c r="F65" s="10">
        <f t="shared" si="7"/>
        <v>2143</v>
      </c>
      <c r="G65" s="6"/>
      <c r="H65" s="10">
        <f t="shared" si="8"/>
        <v>1123</v>
      </c>
      <c r="I65" s="10">
        <f t="shared" si="9"/>
        <v>1020</v>
      </c>
      <c r="J65" s="6"/>
      <c r="K65" s="6"/>
      <c r="L65" s="6"/>
      <c r="M65" s="14"/>
    </row>
    <row r="66" spans="1:13" ht="13.5" customHeight="1">
      <c r="A66" s="15" t="s">
        <v>196</v>
      </c>
      <c r="B66" s="6">
        <v>1</v>
      </c>
      <c r="C66" s="10" t="e">
        <f t="shared" si="5"/>
        <v>#VALUE!</v>
      </c>
      <c r="D66" s="6">
        <v>1</v>
      </c>
      <c r="E66" s="10" t="s">
        <v>44</v>
      </c>
      <c r="F66" s="10">
        <f t="shared" si="7"/>
        <v>1</v>
      </c>
      <c r="G66" s="6"/>
      <c r="H66" s="10">
        <f t="shared" si="8"/>
        <v>1</v>
      </c>
      <c r="I66" s="10" t="str">
        <f t="shared" si="9"/>
        <v> -</v>
      </c>
      <c r="J66" s="6"/>
      <c r="K66" s="6"/>
      <c r="L66" s="6"/>
      <c r="M66" s="14"/>
    </row>
    <row r="67" spans="1:13" ht="13.5" customHeight="1">
      <c r="A67" s="15" t="s">
        <v>253</v>
      </c>
      <c r="B67" s="6">
        <v>2</v>
      </c>
      <c r="C67" s="10" t="e">
        <f t="shared" si="5"/>
        <v>#VALUE!</v>
      </c>
      <c r="D67" s="6">
        <v>2</v>
      </c>
      <c r="E67" s="10" t="s">
        <v>44</v>
      </c>
      <c r="F67" s="10">
        <f t="shared" si="7"/>
        <v>2</v>
      </c>
      <c r="G67" s="6"/>
      <c r="H67" s="10">
        <f t="shared" si="8"/>
        <v>2</v>
      </c>
      <c r="I67" s="10" t="str">
        <f t="shared" si="9"/>
        <v> -</v>
      </c>
      <c r="J67" s="6"/>
      <c r="K67" s="6"/>
      <c r="L67" s="6"/>
      <c r="M67" s="14"/>
    </row>
    <row r="68" spans="1:13" ht="13.5" customHeight="1">
      <c r="A68" s="15" t="s">
        <v>200</v>
      </c>
      <c r="B68" s="6">
        <v>5</v>
      </c>
      <c r="C68" s="10" t="e">
        <f t="shared" si="5"/>
        <v>#VALUE!</v>
      </c>
      <c r="D68" s="6">
        <v>5</v>
      </c>
      <c r="E68" s="10" t="s">
        <v>44</v>
      </c>
      <c r="F68" s="10">
        <f t="shared" si="7"/>
        <v>5</v>
      </c>
      <c r="G68" s="6"/>
      <c r="H68" s="10">
        <f t="shared" si="8"/>
        <v>5</v>
      </c>
      <c r="I68" s="10" t="str">
        <f t="shared" si="9"/>
        <v> -</v>
      </c>
      <c r="J68" s="6"/>
      <c r="K68" s="6"/>
      <c r="L68" s="6"/>
      <c r="M68" s="14"/>
    </row>
    <row r="69" spans="1:13" ht="13.5" customHeight="1">
      <c r="A69" s="15" t="s">
        <v>201</v>
      </c>
      <c r="B69" s="6">
        <v>1</v>
      </c>
      <c r="C69" s="10" t="e">
        <f t="shared" si="5"/>
        <v>#VALUE!</v>
      </c>
      <c r="D69" s="6">
        <v>1</v>
      </c>
      <c r="E69" s="10" t="s">
        <v>44</v>
      </c>
      <c r="F69" s="10">
        <f t="shared" si="7"/>
        <v>1</v>
      </c>
      <c r="G69" s="6"/>
      <c r="H69" s="10">
        <f t="shared" si="8"/>
        <v>1</v>
      </c>
      <c r="I69" s="10" t="str">
        <f t="shared" si="9"/>
        <v> -</v>
      </c>
      <c r="J69" s="6"/>
      <c r="K69" s="6"/>
      <c r="L69" s="6"/>
      <c r="M69" s="14"/>
    </row>
    <row r="70" spans="1:13" ht="13.5" customHeight="1">
      <c r="A70" s="15" t="s">
        <v>202</v>
      </c>
      <c r="B70" s="6">
        <v>11</v>
      </c>
      <c r="C70" s="10">
        <f t="shared" si="5"/>
        <v>11</v>
      </c>
      <c r="D70" s="6">
        <v>9</v>
      </c>
      <c r="E70" s="10">
        <f t="shared" si="6"/>
        <v>2</v>
      </c>
      <c r="F70" s="10">
        <f t="shared" si="7"/>
        <v>11</v>
      </c>
      <c r="G70" s="6"/>
      <c r="H70" s="10">
        <f t="shared" si="8"/>
        <v>9</v>
      </c>
      <c r="I70" s="10">
        <f t="shared" si="9"/>
        <v>2</v>
      </c>
      <c r="J70" s="6"/>
      <c r="K70" s="6"/>
      <c r="L70" s="6"/>
      <c r="M70" s="14"/>
    </row>
    <row r="71" spans="1:13" ht="13.5" customHeight="1">
      <c r="A71" s="15" t="s">
        <v>254</v>
      </c>
      <c r="B71" s="6">
        <v>3</v>
      </c>
      <c r="C71" s="10">
        <f t="shared" si="5"/>
        <v>3</v>
      </c>
      <c r="D71" s="6">
        <v>1</v>
      </c>
      <c r="E71" s="10">
        <f t="shared" si="6"/>
        <v>2</v>
      </c>
      <c r="F71" s="10">
        <f t="shared" si="7"/>
        <v>3</v>
      </c>
      <c r="G71" s="6"/>
      <c r="H71" s="10">
        <f t="shared" si="8"/>
        <v>1</v>
      </c>
      <c r="I71" s="10">
        <f t="shared" si="9"/>
        <v>2</v>
      </c>
      <c r="J71" s="6"/>
      <c r="K71" s="6"/>
      <c r="L71" s="6"/>
      <c r="M71" s="14"/>
    </row>
    <row r="72" spans="1:13" ht="13.5" customHeight="1">
      <c r="A72" s="15" t="s">
        <v>255</v>
      </c>
      <c r="B72" s="6">
        <v>82</v>
      </c>
      <c r="C72" s="10">
        <f t="shared" si="5"/>
        <v>82</v>
      </c>
      <c r="D72" s="6">
        <v>50</v>
      </c>
      <c r="E72" s="10">
        <f t="shared" si="6"/>
        <v>32</v>
      </c>
      <c r="F72" s="10">
        <f t="shared" si="7"/>
        <v>82</v>
      </c>
      <c r="G72" s="6"/>
      <c r="H72" s="10">
        <f t="shared" si="8"/>
        <v>50</v>
      </c>
      <c r="I72" s="10">
        <f t="shared" si="9"/>
        <v>32</v>
      </c>
      <c r="J72" s="6"/>
      <c r="K72" s="6"/>
      <c r="L72" s="6"/>
      <c r="M72" s="14"/>
    </row>
    <row r="73" spans="1:13" ht="13.5" customHeight="1">
      <c r="A73" s="15" t="s">
        <v>256</v>
      </c>
      <c r="B73" s="6">
        <v>5</v>
      </c>
      <c r="C73" s="10">
        <f t="shared" si="5"/>
        <v>5</v>
      </c>
      <c r="D73" s="6">
        <v>2</v>
      </c>
      <c r="E73" s="10">
        <f t="shared" si="6"/>
        <v>3</v>
      </c>
      <c r="F73" s="10">
        <f t="shared" si="7"/>
        <v>5</v>
      </c>
      <c r="G73" s="6"/>
      <c r="H73" s="10">
        <f t="shared" si="8"/>
        <v>2</v>
      </c>
      <c r="I73" s="10">
        <f t="shared" si="9"/>
        <v>3</v>
      </c>
      <c r="J73" s="6"/>
      <c r="K73" s="6"/>
      <c r="L73" s="6"/>
      <c r="M73" s="14"/>
    </row>
    <row r="74" spans="1:13" ht="13.5" customHeight="1">
      <c r="A74" s="15" t="s">
        <v>257</v>
      </c>
      <c r="B74" s="6">
        <v>1</v>
      </c>
      <c r="C74" s="10" t="e">
        <f t="shared" si="5"/>
        <v>#VALUE!</v>
      </c>
      <c r="D74" s="6">
        <v>1</v>
      </c>
      <c r="E74" s="10" t="s">
        <v>44</v>
      </c>
      <c r="F74" s="10">
        <f t="shared" si="7"/>
        <v>1</v>
      </c>
      <c r="G74" s="6"/>
      <c r="H74" s="10">
        <f t="shared" si="8"/>
        <v>1</v>
      </c>
      <c r="I74" s="10" t="str">
        <f t="shared" si="9"/>
        <v> -</v>
      </c>
      <c r="J74" s="6"/>
      <c r="K74" s="6"/>
      <c r="L74" s="6"/>
      <c r="M74" s="14"/>
    </row>
    <row r="75" spans="1:13" ht="13.5" customHeight="1">
      <c r="A75" s="15" t="s">
        <v>205</v>
      </c>
      <c r="B75" s="6">
        <v>2</v>
      </c>
      <c r="C75" s="10" t="e">
        <f t="shared" si="5"/>
        <v>#VALUE!</v>
      </c>
      <c r="D75" s="6">
        <v>2</v>
      </c>
      <c r="E75" s="10" t="s">
        <v>44</v>
      </c>
      <c r="F75" s="10">
        <f t="shared" si="7"/>
        <v>2</v>
      </c>
      <c r="G75" s="6"/>
      <c r="H75" s="10">
        <f t="shared" si="8"/>
        <v>2</v>
      </c>
      <c r="I75" s="10" t="str">
        <f t="shared" si="9"/>
        <v> -</v>
      </c>
      <c r="J75" s="6"/>
      <c r="K75" s="6"/>
      <c r="L75" s="6"/>
      <c r="M75" s="14"/>
    </row>
    <row r="76" spans="1:13" ht="13.5" customHeight="1">
      <c r="A76" s="15" t="s">
        <v>258</v>
      </c>
      <c r="B76" s="6">
        <v>4</v>
      </c>
      <c r="C76" s="10">
        <f t="shared" si="5"/>
        <v>4</v>
      </c>
      <c r="D76" s="6">
        <v>3</v>
      </c>
      <c r="E76" s="10">
        <f t="shared" si="6"/>
        <v>1</v>
      </c>
      <c r="F76" s="10">
        <f t="shared" si="7"/>
        <v>4</v>
      </c>
      <c r="G76" s="6"/>
      <c r="H76" s="10">
        <f t="shared" si="8"/>
        <v>3</v>
      </c>
      <c r="I76" s="10">
        <f t="shared" si="9"/>
        <v>1</v>
      </c>
      <c r="J76" s="6"/>
      <c r="K76" s="6"/>
      <c r="L76" s="6"/>
      <c r="M76" s="14"/>
    </row>
    <row r="77" spans="1:13" ht="13.5" customHeight="1">
      <c r="A77" s="15" t="s">
        <v>259</v>
      </c>
      <c r="B77" s="6">
        <v>3</v>
      </c>
      <c r="C77" s="10">
        <f t="shared" si="5"/>
        <v>3</v>
      </c>
      <c r="D77" s="6">
        <v>2</v>
      </c>
      <c r="E77" s="10">
        <f t="shared" si="6"/>
        <v>1</v>
      </c>
      <c r="F77" s="10">
        <f t="shared" si="7"/>
        <v>3</v>
      </c>
      <c r="G77" s="6"/>
      <c r="H77" s="10">
        <f t="shared" si="8"/>
        <v>2</v>
      </c>
      <c r="I77" s="10">
        <f t="shared" si="9"/>
        <v>1</v>
      </c>
      <c r="J77" s="6"/>
      <c r="K77" s="6"/>
      <c r="L77" s="6"/>
      <c r="M77" s="14"/>
    </row>
    <row r="78" spans="1:13" ht="13.5" customHeight="1">
      <c r="A78" s="15" t="s">
        <v>260</v>
      </c>
      <c r="B78" s="6">
        <v>8</v>
      </c>
      <c r="C78" s="10">
        <f t="shared" si="5"/>
        <v>8</v>
      </c>
      <c r="D78" s="6">
        <v>4</v>
      </c>
      <c r="E78" s="10">
        <f t="shared" si="6"/>
        <v>4</v>
      </c>
      <c r="F78" s="10">
        <f t="shared" si="7"/>
        <v>8</v>
      </c>
      <c r="G78" s="6"/>
      <c r="H78" s="10">
        <f t="shared" si="8"/>
        <v>4</v>
      </c>
      <c r="I78" s="10">
        <f t="shared" si="9"/>
        <v>4</v>
      </c>
      <c r="J78" s="6"/>
      <c r="K78" s="6"/>
      <c r="L78" s="6"/>
      <c r="M78" s="14"/>
    </row>
    <row r="79" spans="1:13" ht="13.5" customHeight="1">
      <c r="A79" s="15" t="s">
        <v>261</v>
      </c>
      <c r="B79" s="6">
        <v>18</v>
      </c>
      <c r="C79" s="10" t="e">
        <f t="shared" si="5"/>
        <v>#VALUE!</v>
      </c>
      <c r="D79" s="6">
        <v>18</v>
      </c>
      <c r="E79" s="10" t="s">
        <v>44</v>
      </c>
      <c r="F79" s="10">
        <f t="shared" si="7"/>
        <v>18</v>
      </c>
      <c r="G79" s="6"/>
      <c r="H79" s="10">
        <f t="shared" si="8"/>
        <v>18</v>
      </c>
      <c r="I79" s="10" t="str">
        <f t="shared" si="9"/>
        <v> -</v>
      </c>
      <c r="J79" s="6"/>
      <c r="K79" s="6"/>
      <c r="L79" s="6"/>
      <c r="M79" s="14"/>
    </row>
    <row r="80" spans="1:13" ht="13.5" customHeight="1">
      <c r="A80" s="15" t="s">
        <v>262</v>
      </c>
      <c r="B80" s="6">
        <v>1</v>
      </c>
      <c r="C80" s="10" t="e">
        <f t="shared" si="5"/>
        <v>#VALUE!</v>
      </c>
      <c r="D80" s="6">
        <v>1</v>
      </c>
      <c r="E80" s="10" t="s">
        <v>44</v>
      </c>
      <c r="F80" s="10">
        <f t="shared" si="7"/>
        <v>1</v>
      </c>
      <c r="G80" s="6"/>
      <c r="H80" s="10">
        <f t="shared" si="8"/>
        <v>1</v>
      </c>
      <c r="I80" s="10" t="str">
        <f t="shared" si="9"/>
        <v> -</v>
      </c>
      <c r="J80" s="6"/>
      <c r="K80" s="6"/>
      <c r="L80" s="6"/>
      <c r="M80" s="14"/>
    </row>
    <row r="81" spans="1:13" ht="27.75" customHeight="1">
      <c r="A81" s="15" t="s">
        <v>16</v>
      </c>
      <c r="B81" s="6">
        <v>9</v>
      </c>
      <c r="C81" s="10">
        <f t="shared" si="5"/>
        <v>9</v>
      </c>
      <c r="D81" s="6">
        <v>7</v>
      </c>
      <c r="E81" s="10">
        <f t="shared" si="6"/>
        <v>2</v>
      </c>
      <c r="F81" s="10">
        <f t="shared" si="7"/>
        <v>9</v>
      </c>
      <c r="G81" s="6"/>
      <c r="H81" s="10">
        <f t="shared" si="8"/>
        <v>7</v>
      </c>
      <c r="I81" s="10">
        <f t="shared" si="9"/>
        <v>2</v>
      </c>
      <c r="J81" s="6"/>
      <c r="K81" s="6"/>
      <c r="L81" s="6"/>
      <c r="M81" s="14"/>
    </row>
    <row r="82" spans="1:13" ht="25.5">
      <c r="A82" s="15" t="s">
        <v>17</v>
      </c>
      <c r="B82" s="6">
        <v>107</v>
      </c>
      <c r="C82" s="10">
        <f>D82+E82</f>
        <v>107</v>
      </c>
      <c r="D82" s="6">
        <v>61</v>
      </c>
      <c r="E82" s="10">
        <f>B82-D82</f>
        <v>46</v>
      </c>
      <c r="F82" s="10">
        <f>B82</f>
        <v>107</v>
      </c>
      <c r="G82" s="6"/>
      <c r="H82" s="10">
        <f>D82</f>
        <v>61</v>
      </c>
      <c r="I82" s="10">
        <f>E82</f>
        <v>46</v>
      </c>
      <c r="J82" s="6"/>
      <c r="K82" s="6"/>
      <c r="L82" s="6"/>
      <c r="M82" s="14"/>
    </row>
    <row r="83" spans="2:13" ht="12.75" hidden="1">
      <c r="B83" s="8">
        <f aca="true" t="shared" si="10" ref="B83:M83">SUM(B7:B82)-$A42:$IV42-$A46:$IV46-$A54:$IV54</f>
        <v>24166</v>
      </c>
      <c r="C83" s="8" t="e">
        <f t="shared" si="10"/>
        <v>#VALUE!</v>
      </c>
      <c r="D83" s="8">
        <f t="shared" si="10"/>
        <v>13366</v>
      </c>
      <c r="E83" s="8" t="e">
        <f t="shared" si="10"/>
        <v>#VALUE!</v>
      </c>
      <c r="F83" s="8">
        <f t="shared" si="10"/>
        <v>24166</v>
      </c>
      <c r="G83" s="8">
        <f t="shared" si="10"/>
        <v>0</v>
      </c>
      <c r="H83" s="8">
        <f t="shared" si="10"/>
        <v>13366</v>
      </c>
      <c r="I83" s="8" t="e">
        <f t="shared" si="10"/>
        <v>#VALUE!</v>
      </c>
      <c r="J83" s="8">
        <f t="shared" si="10"/>
        <v>0</v>
      </c>
      <c r="K83" s="8">
        <f t="shared" si="10"/>
        <v>0</v>
      </c>
      <c r="L83" s="8">
        <f t="shared" si="10"/>
        <v>0</v>
      </c>
      <c r="M83" s="8">
        <f t="shared" si="10"/>
        <v>0</v>
      </c>
    </row>
    <row r="84" spans="2:13" ht="12.75" hidden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7"/>
  <sheetViews>
    <sheetView workbookViewId="0" topLeftCell="A2">
      <selection activeCell="A5" sqref="A5"/>
    </sheetView>
  </sheetViews>
  <sheetFormatPr defaultColWidth="9.00390625" defaultRowHeight="12.75"/>
  <cols>
    <col min="1" max="1" width="26.625" style="0" customWidth="1"/>
    <col min="2" max="2" width="9.875" style="0" customWidth="1"/>
    <col min="3" max="3" width="9.875" style="0" hidden="1" customWidth="1"/>
    <col min="4" max="4" width="9.875" style="0" customWidth="1"/>
    <col min="5" max="5" width="9.25390625" style="0" customWidth="1"/>
    <col min="6" max="6" width="9.875" style="0" customWidth="1"/>
    <col min="7" max="7" width="9.875" style="0" hidden="1" customWidth="1"/>
    <col min="8" max="8" width="9.875" style="0" customWidth="1"/>
    <col min="9" max="9" width="9.25390625" style="0" customWidth="1"/>
    <col min="10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0" customHeight="1">
      <c r="A2" s="78" t="s">
        <v>400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32.25" customHeight="1">
      <c r="A5" s="66" t="s">
        <v>51</v>
      </c>
      <c r="B5" s="22">
        <v>15084</v>
      </c>
      <c r="C5" s="22">
        <f>D5+E5</f>
        <v>15084</v>
      </c>
      <c r="D5" s="22">
        <v>7906</v>
      </c>
      <c r="E5" s="22">
        <f>B5-D5</f>
        <v>7178</v>
      </c>
      <c r="F5" s="22">
        <v>13835</v>
      </c>
      <c r="G5" s="22">
        <f>H5+I5</f>
        <v>13835</v>
      </c>
      <c r="H5" s="22">
        <v>7217</v>
      </c>
      <c r="I5" s="22">
        <f>F5-H5</f>
        <v>6618</v>
      </c>
      <c r="J5" s="23">
        <f>B5-F5</f>
        <v>1249</v>
      </c>
      <c r="K5" s="23">
        <f>L5+M5</f>
        <v>1249</v>
      </c>
      <c r="L5" s="35">
        <f>D5-H5</f>
        <v>689</v>
      </c>
      <c r="M5" s="23">
        <f>E5-I5</f>
        <v>560</v>
      </c>
    </row>
    <row r="6" spans="1:13" ht="13.5" customHeight="1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  <c r="L6" s="27"/>
      <c r="M6" s="23"/>
    </row>
    <row r="7" spans="1:13" ht="13.5" customHeight="1">
      <c r="A7" s="44" t="s">
        <v>263</v>
      </c>
      <c r="B7" s="10">
        <v>2</v>
      </c>
      <c r="C7" s="10" t="e">
        <f aca="true" t="shared" si="0" ref="C7:C37">D7+E7</f>
        <v>#VALUE!</v>
      </c>
      <c r="D7" s="10">
        <v>2</v>
      </c>
      <c r="E7" s="10" t="s">
        <v>44</v>
      </c>
      <c r="F7" s="10">
        <v>2</v>
      </c>
      <c r="G7" s="10" t="e">
        <f aca="true" t="shared" si="1" ref="G7:G37">H7+I7</f>
        <v>#VALUE!</v>
      </c>
      <c r="H7" s="10">
        <v>2</v>
      </c>
      <c r="I7" s="10" t="s">
        <v>44</v>
      </c>
      <c r="J7" s="10" t="s">
        <v>44</v>
      </c>
      <c r="K7" s="10" t="s">
        <v>44</v>
      </c>
      <c r="L7" s="28" t="s">
        <v>44</v>
      </c>
      <c r="M7" s="11" t="s">
        <v>44</v>
      </c>
    </row>
    <row r="8" spans="1:13" ht="13.5" customHeight="1">
      <c r="A8" s="44" t="s">
        <v>151</v>
      </c>
      <c r="B8" s="10">
        <v>1</v>
      </c>
      <c r="C8" s="10" t="e">
        <f t="shared" si="0"/>
        <v>#VALUE!</v>
      </c>
      <c r="D8" s="10" t="s">
        <v>44</v>
      </c>
      <c r="E8" s="10">
        <v>1</v>
      </c>
      <c r="F8" s="10">
        <v>1</v>
      </c>
      <c r="G8" s="10" t="e">
        <f t="shared" si="1"/>
        <v>#VALUE!</v>
      </c>
      <c r="H8" s="10" t="s">
        <v>44</v>
      </c>
      <c r="I8" s="10">
        <v>1</v>
      </c>
      <c r="J8" s="10" t="s">
        <v>44</v>
      </c>
      <c r="K8" s="10" t="s">
        <v>44</v>
      </c>
      <c r="L8" s="28" t="s">
        <v>44</v>
      </c>
      <c r="M8" s="11" t="s">
        <v>44</v>
      </c>
    </row>
    <row r="9" spans="1:13" ht="13.5" customHeight="1">
      <c r="A9" s="44" t="s">
        <v>152</v>
      </c>
      <c r="B9" s="10">
        <v>24</v>
      </c>
      <c r="C9" s="10">
        <f t="shared" si="0"/>
        <v>24</v>
      </c>
      <c r="D9" s="10">
        <v>14</v>
      </c>
      <c r="E9" s="10">
        <f aca="true" t="shared" si="2" ref="E9:E37">B9-D9</f>
        <v>10</v>
      </c>
      <c r="F9" s="10">
        <v>21</v>
      </c>
      <c r="G9" s="10">
        <f t="shared" si="1"/>
        <v>21</v>
      </c>
      <c r="H9" s="10">
        <v>11</v>
      </c>
      <c r="I9" s="10">
        <f aca="true" t="shared" si="3" ref="I9:I37">F9-H9</f>
        <v>10</v>
      </c>
      <c r="J9" s="11">
        <f>B9-F9</f>
        <v>3</v>
      </c>
      <c r="K9" s="11" t="e">
        <f>L9+M9</f>
        <v>#VALUE!</v>
      </c>
      <c r="L9" s="36">
        <f>D9-H9</f>
        <v>3</v>
      </c>
      <c r="M9" s="11" t="s">
        <v>44</v>
      </c>
    </row>
    <row r="10" spans="1:13" ht="13.5" customHeight="1">
      <c r="A10" s="44" t="s">
        <v>153</v>
      </c>
      <c r="B10" s="10">
        <v>10</v>
      </c>
      <c r="C10" s="10">
        <f t="shared" si="0"/>
        <v>10</v>
      </c>
      <c r="D10" s="10">
        <v>1</v>
      </c>
      <c r="E10" s="10">
        <f t="shared" si="2"/>
        <v>9</v>
      </c>
      <c r="F10" s="10">
        <v>10</v>
      </c>
      <c r="G10" s="10">
        <f t="shared" si="1"/>
        <v>10</v>
      </c>
      <c r="H10" s="10">
        <v>1</v>
      </c>
      <c r="I10" s="10">
        <f t="shared" si="3"/>
        <v>9</v>
      </c>
      <c r="J10" s="10" t="s">
        <v>44</v>
      </c>
      <c r="K10" s="10" t="s">
        <v>44</v>
      </c>
      <c r="L10" s="28" t="s">
        <v>44</v>
      </c>
      <c r="M10" s="11" t="s">
        <v>44</v>
      </c>
    </row>
    <row r="11" spans="1:13" ht="13.5" customHeight="1">
      <c r="A11" s="44" t="s">
        <v>155</v>
      </c>
      <c r="B11" s="10">
        <v>17</v>
      </c>
      <c r="C11" s="10">
        <f t="shared" si="0"/>
        <v>17</v>
      </c>
      <c r="D11" s="10">
        <v>10</v>
      </c>
      <c r="E11" s="10">
        <f t="shared" si="2"/>
        <v>7</v>
      </c>
      <c r="F11" s="10">
        <v>17</v>
      </c>
      <c r="G11" s="10">
        <f t="shared" si="1"/>
        <v>17</v>
      </c>
      <c r="H11" s="10">
        <v>10</v>
      </c>
      <c r="I11" s="10">
        <f t="shared" si="3"/>
        <v>7</v>
      </c>
      <c r="J11" s="10" t="s">
        <v>44</v>
      </c>
      <c r="K11" s="10" t="s">
        <v>44</v>
      </c>
      <c r="L11" s="28" t="s">
        <v>44</v>
      </c>
      <c r="M11" s="11" t="s">
        <v>44</v>
      </c>
    </row>
    <row r="12" spans="1:13" ht="13.5" customHeight="1">
      <c r="A12" s="44" t="s">
        <v>156</v>
      </c>
      <c r="B12" s="10">
        <v>32</v>
      </c>
      <c r="C12" s="10">
        <f t="shared" si="0"/>
        <v>32</v>
      </c>
      <c r="D12" s="10">
        <v>17</v>
      </c>
      <c r="E12" s="10">
        <f t="shared" si="2"/>
        <v>15</v>
      </c>
      <c r="F12" s="10">
        <v>30</v>
      </c>
      <c r="G12" s="10">
        <f t="shared" si="1"/>
        <v>30</v>
      </c>
      <c r="H12" s="10">
        <v>15</v>
      </c>
      <c r="I12" s="10">
        <f t="shared" si="3"/>
        <v>15</v>
      </c>
      <c r="J12" s="11">
        <f>B12-F12</f>
        <v>2</v>
      </c>
      <c r="K12" s="11" t="e">
        <f>L12+M12</f>
        <v>#VALUE!</v>
      </c>
      <c r="L12" s="36">
        <f>D12-H12</f>
        <v>2</v>
      </c>
      <c r="M12" s="11" t="s">
        <v>44</v>
      </c>
    </row>
    <row r="13" spans="1:13" ht="13.5" customHeight="1">
      <c r="A13" s="44" t="s">
        <v>157</v>
      </c>
      <c r="B13" s="10">
        <v>177</v>
      </c>
      <c r="C13" s="10">
        <f t="shared" si="0"/>
        <v>177</v>
      </c>
      <c r="D13" s="10">
        <v>93</v>
      </c>
      <c r="E13" s="10">
        <f t="shared" si="2"/>
        <v>84</v>
      </c>
      <c r="F13" s="10">
        <v>160</v>
      </c>
      <c r="G13" s="10">
        <f t="shared" si="1"/>
        <v>160</v>
      </c>
      <c r="H13" s="10">
        <v>83</v>
      </c>
      <c r="I13" s="10">
        <f t="shared" si="3"/>
        <v>77</v>
      </c>
      <c r="J13" s="11">
        <f>B13-F13</f>
        <v>17</v>
      </c>
      <c r="K13" s="11">
        <f>L13+M13</f>
        <v>17</v>
      </c>
      <c r="L13" s="36">
        <f>D13-H13</f>
        <v>10</v>
      </c>
      <c r="M13" s="11">
        <f>E13-I13</f>
        <v>7</v>
      </c>
    </row>
    <row r="14" spans="1:13" ht="13.5" customHeight="1">
      <c r="A14" s="44" t="s">
        <v>8</v>
      </c>
      <c r="B14" s="10">
        <v>6</v>
      </c>
      <c r="C14" s="10">
        <f t="shared" si="0"/>
        <v>6</v>
      </c>
      <c r="D14" s="10">
        <v>3</v>
      </c>
      <c r="E14" s="10">
        <f t="shared" si="2"/>
        <v>3</v>
      </c>
      <c r="F14" s="10">
        <v>5</v>
      </c>
      <c r="G14" s="10">
        <f t="shared" si="1"/>
        <v>5</v>
      </c>
      <c r="H14" s="10">
        <v>3</v>
      </c>
      <c r="I14" s="10">
        <f t="shared" si="3"/>
        <v>2</v>
      </c>
      <c r="J14" s="11">
        <f>B14-F14</f>
        <v>1</v>
      </c>
      <c r="K14" s="11" t="e">
        <f>L14+M14</f>
        <v>#VALUE!</v>
      </c>
      <c r="L14" s="36" t="s">
        <v>44</v>
      </c>
      <c r="M14" s="11">
        <f>E14-I14</f>
        <v>1</v>
      </c>
    </row>
    <row r="15" spans="1:13" ht="13.5" customHeight="1">
      <c r="A15" s="44" t="s">
        <v>264</v>
      </c>
      <c r="B15" s="10">
        <v>15</v>
      </c>
      <c r="C15" s="10">
        <f t="shared" si="0"/>
        <v>15</v>
      </c>
      <c r="D15" s="10">
        <v>14</v>
      </c>
      <c r="E15" s="10">
        <f t="shared" si="2"/>
        <v>1</v>
      </c>
      <c r="F15" s="10">
        <v>15</v>
      </c>
      <c r="G15" s="10">
        <f t="shared" si="1"/>
        <v>15</v>
      </c>
      <c r="H15" s="10">
        <v>14</v>
      </c>
      <c r="I15" s="10">
        <f t="shared" si="3"/>
        <v>1</v>
      </c>
      <c r="J15" s="11" t="s">
        <v>44</v>
      </c>
      <c r="K15" s="11" t="s">
        <v>44</v>
      </c>
      <c r="L15" s="36" t="s">
        <v>44</v>
      </c>
      <c r="M15" s="11" t="s">
        <v>44</v>
      </c>
    </row>
    <row r="16" spans="1:13" ht="13.5" customHeight="1">
      <c r="A16" s="44" t="s">
        <v>9</v>
      </c>
      <c r="B16" s="10">
        <v>2</v>
      </c>
      <c r="C16" s="10">
        <f t="shared" si="0"/>
        <v>2</v>
      </c>
      <c r="D16" s="10">
        <v>1</v>
      </c>
      <c r="E16" s="10">
        <f t="shared" si="2"/>
        <v>1</v>
      </c>
      <c r="F16" s="10">
        <v>2</v>
      </c>
      <c r="G16" s="10">
        <f t="shared" si="1"/>
        <v>2</v>
      </c>
      <c r="H16" s="10">
        <v>1</v>
      </c>
      <c r="I16" s="10">
        <f t="shared" si="3"/>
        <v>1</v>
      </c>
      <c r="J16" s="11" t="s">
        <v>44</v>
      </c>
      <c r="K16" s="11" t="s">
        <v>44</v>
      </c>
      <c r="L16" s="36" t="s">
        <v>44</v>
      </c>
      <c r="M16" s="11" t="s">
        <v>44</v>
      </c>
    </row>
    <row r="17" spans="1:13" ht="13.5" customHeight="1">
      <c r="A17" s="44" t="s">
        <v>233</v>
      </c>
      <c r="B17" s="10">
        <v>1</v>
      </c>
      <c r="C17" s="10" t="e">
        <f t="shared" si="0"/>
        <v>#VALUE!</v>
      </c>
      <c r="D17" s="10">
        <v>1</v>
      </c>
      <c r="E17" s="11" t="s">
        <v>44</v>
      </c>
      <c r="F17" s="10">
        <v>1</v>
      </c>
      <c r="G17" s="10" t="e">
        <f t="shared" si="1"/>
        <v>#VALUE!</v>
      </c>
      <c r="H17" s="10">
        <v>1</v>
      </c>
      <c r="I17" s="11" t="s">
        <v>44</v>
      </c>
      <c r="J17" s="11" t="s">
        <v>44</v>
      </c>
      <c r="K17" s="11" t="s">
        <v>44</v>
      </c>
      <c r="L17" s="36" t="s">
        <v>44</v>
      </c>
      <c r="M17" s="11" t="s">
        <v>44</v>
      </c>
    </row>
    <row r="18" spans="1:13" ht="13.5" customHeight="1">
      <c r="A18" s="44" t="s">
        <v>161</v>
      </c>
      <c r="B18" s="10">
        <v>7</v>
      </c>
      <c r="C18" s="10" t="e">
        <f t="shared" si="0"/>
        <v>#VALUE!</v>
      </c>
      <c r="D18" s="10">
        <v>7</v>
      </c>
      <c r="E18" s="11" t="s">
        <v>44</v>
      </c>
      <c r="F18" s="10">
        <v>7</v>
      </c>
      <c r="G18" s="10" t="e">
        <f t="shared" si="1"/>
        <v>#VALUE!</v>
      </c>
      <c r="H18" s="10">
        <v>7</v>
      </c>
      <c r="I18" s="11" t="s">
        <v>44</v>
      </c>
      <c r="J18" s="11" t="s">
        <v>44</v>
      </c>
      <c r="K18" s="11" t="s">
        <v>44</v>
      </c>
      <c r="L18" s="36" t="s">
        <v>44</v>
      </c>
      <c r="M18" s="11" t="s">
        <v>44</v>
      </c>
    </row>
    <row r="19" spans="1:13" ht="13.5" customHeight="1">
      <c r="A19" s="44" t="s">
        <v>163</v>
      </c>
      <c r="B19" s="10">
        <v>8</v>
      </c>
      <c r="C19" s="10">
        <f t="shared" si="0"/>
        <v>8</v>
      </c>
      <c r="D19" s="10">
        <v>3</v>
      </c>
      <c r="E19" s="10">
        <f t="shared" si="2"/>
        <v>5</v>
      </c>
      <c r="F19" s="10">
        <v>7</v>
      </c>
      <c r="G19" s="10">
        <f t="shared" si="1"/>
        <v>7</v>
      </c>
      <c r="H19" s="10">
        <v>3</v>
      </c>
      <c r="I19" s="10">
        <f t="shared" si="3"/>
        <v>4</v>
      </c>
      <c r="J19" s="11">
        <f>B19-F19</f>
        <v>1</v>
      </c>
      <c r="K19" s="11" t="e">
        <f>L19+M19</f>
        <v>#VALUE!</v>
      </c>
      <c r="L19" s="36" t="s">
        <v>44</v>
      </c>
      <c r="M19" s="11">
        <f>E19-I19</f>
        <v>1</v>
      </c>
    </row>
    <row r="20" spans="1:13" ht="13.5" customHeight="1">
      <c r="A20" s="44" t="s">
        <v>265</v>
      </c>
      <c r="B20" s="10">
        <v>1</v>
      </c>
      <c r="C20" s="10" t="e">
        <f t="shared" si="0"/>
        <v>#VALUE!</v>
      </c>
      <c r="D20" s="11" t="s">
        <v>44</v>
      </c>
      <c r="E20" s="10">
        <v>1</v>
      </c>
      <c r="F20" s="10">
        <v>1</v>
      </c>
      <c r="G20" s="10" t="e">
        <f t="shared" si="1"/>
        <v>#VALUE!</v>
      </c>
      <c r="H20" s="11" t="s">
        <v>44</v>
      </c>
      <c r="I20" s="10">
        <v>1</v>
      </c>
      <c r="J20" s="11" t="s">
        <v>44</v>
      </c>
      <c r="K20" s="11" t="s">
        <v>44</v>
      </c>
      <c r="L20" s="36" t="s">
        <v>44</v>
      </c>
      <c r="M20" s="11" t="s">
        <v>44</v>
      </c>
    </row>
    <row r="21" spans="1:13" ht="13.5" customHeight="1">
      <c r="A21" s="44" t="s">
        <v>164</v>
      </c>
      <c r="B21" s="10">
        <v>18</v>
      </c>
      <c r="C21" s="10">
        <f t="shared" si="0"/>
        <v>18</v>
      </c>
      <c r="D21" s="10">
        <v>12</v>
      </c>
      <c r="E21" s="10">
        <f t="shared" si="2"/>
        <v>6</v>
      </c>
      <c r="F21" s="10">
        <v>16</v>
      </c>
      <c r="G21" s="10">
        <f t="shared" si="1"/>
        <v>16</v>
      </c>
      <c r="H21" s="10">
        <v>10</v>
      </c>
      <c r="I21" s="10">
        <f t="shared" si="3"/>
        <v>6</v>
      </c>
      <c r="J21" s="11">
        <f>B21-F21</f>
        <v>2</v>
      </c>
      <c r="K21" s="11" t="e">
        <f>L21+M21</f>
        <v>#VALUE!</v>
      </c>
      <c r="L21" s="36">
        <f>D21-H21</f>
        <v>2</v>
      </c>
      <c r="M21" s="11" t="s">
        <v>44</v>
      </c>
    </row>
    <row r="22" spans="1:13" ht="13.5" customHeight="1">
      <c r="A22" s="44" t="s">
        <v>165</v>
      </c>
      <c r="B22" s="10">
        <v>2</v>
      </c>
      <c r="C22" s="10" t="e">
        <f t="shared" si="0"/>
        <v>#VALUE!</v>
      </c>
      <c r="D22" s="10" t="s">
        <v>44</v>
      </c>
      <c r="E22" s="10">
        <v>2</v>
      </c>
      <c r="F22" s="10">
        <v>2</v>
      </c>
      <c r="G22" s="10" t="e">
        <f t="shared" si="1"/>
        <v>#VALUE!</v>
      </c>
      <c r="H22" s="10" t="s">
        <v>44</v>
      </c>
      <c r="I22" s="10">
        <v>2</v>
      </c>
      <c r="J22" s="11" t="s">
        <v>44</v>
      </c>
      <c r="K22" s="11" t="s">
        <v>44</v>
      </c>
      <c r="L22" s="36" t="s">
        <v>44</v>
      </c>
      <c r="M22" s="11" t="s">
        <v>44</v>
      </c>
    </row>
    <row r="23" spans="1:13" ht="13.5" customHeight="1">
      <c r="A23" s="44" t="s">
        <v>266</v>
      </c>
      <c r="B23" s="10">
        <v>16</v>
      </c>
      <c r="C23" s="10">
        <f t="shared" si="0"/>
        <v>16</v>
      </c>
      <c r="D23" s="10">
        <v>13</v>
      </c>
      <c r="E23" s="10">
        <f t="shared" si="2"/>
        <v>3</v>
      </c>
      <c r="F23" s="10">
        <v>13</v>
      </c>
      <c r="G23" s="10">
        <f t="shared" si="1"/>
        <v>13</v>
      </c>
      <c r="H23" s="10">
        <v>11</v>
      </c>
      <c r="I23" s="10">
        <f t="shared" si="3"/>
        <v>2</v>
      </c>
      <c r="J23" s="11">
        <f>B23-F23</f>
        <v>3</v>
      </c>
      <c r="K23" s="11">
        <f>L23+M23</f>
        <v>3</v>
      </c>
      <c r="L23" s="36">
        <f>D23-H23</f>
        <v>2</v>
      </c>
      <c r="M23" s="11">
        <f>E23-I23</f>
        <v>1</v>
      </c>
    </row>
    <row r="24" spans="1:13" ht="13.5" customHeight="1">
      <c r="A24" s="44" t="s">
        <v>267</v>
      </c>
      <c r="B24" s="10">
        <v>1</v>
      </c>
      <c r="C24" s="10" t="e">
        <f t="shared" si="0"/>
        <v>#VALUE!</v>
      </c>
      <c r="D24" s="10">
        <v>1</v>
      </c>
      <c r="E24" s="10" t="s">
        <v>44</v>
      </c>
      <c r="F24" s="10">
        <v>1</v>
      </c>
      <c r="G24" s="10" t="e">
        <f t="shared" si="1"/>
        <v>#VALUE!</v>
      </c>
      <c r="H24" s="10">
        <v>1</v>
      </c>
      <c r="I24" s="10" t="s">
        <v>44</v>
      </c>
      <c r="J24" s="10" t="s">
        <v>44</v>
      </c>
      <c r="K24" s="10" t="s">
        <v>44</v>
      </c>
      <c r="L24" s="28" t="s">
        <v>44</v>
      </c>
      <c r="M24" s="11" t="s">
        <v>44</v>
      </c>
    </row>
    <row r="25" spans="1:13" ht="13.5" customHeight="1">
      <c r="A25" s="44" t="s">
        <v>12</v>
      </c>
      <c r="B25" s="10">
        <v>646</v>
      </c>
      <c r="C25" s="10">
        <f t="shared" si="0"/>
        <v>646</v>
      </c>
      <c r="D25" s="10">
        <v>303</v>
      </c>
      <c r="E25" s="10">
        <f t="shared" si="2"/>
        <v>343</v>
      </c>
      <c r="F25" s="10">
        <v>646</v>
      </c>
      <c r="G25" s="10">
        <f t="shared" si="1"/>
        <v>646</v>
      </c>
      <c r="H25" s="10">
        <v>303</v>
      </c>
      <c r="I25" s="10">
        <f t="shared" si="3"/>
        <v>343</v>
      </c>
      <c r="J25" s="10" t="s">
        <v>44</v>
      </c>
      <c r="K25" s="10" t="s">
        <v>44</v>
      </c>
      <c r="L25" s="28" t="s">
        <v>44</v>
      </c>
      <c r="M25" s="11" t="s">
        <v>44</v>
      </c>
    </row>
    <row r="26" spans="1:13" ht="13.5" customHeight="1">
      <c r="A26" s="44" t="s">
        <v>167</v>
      </c>
      <c r="B26" s="10">
        <v>3</v>
      </c>
      <c r="C26" s="10">
        <f t="shared" si="0"/>
        <v>3</v>
      </c>
      <c r="D26" s="10">
        <v>1</v>
      </c>
      <c r="E26" s="10">
        <f t="shared" si="2"/>
        <v>2</v>
      </c>
      <c r="F26" s="10">
        <v>3</v>
      </c>
      <c r="G26" s="10">
        <f t="shared" si="1"/>
        <v>3</v>
      </c>
      <c r="H26" s="10">
        <v>1</v>
      </c>
      <c r="I26" s="10">
        <f t="shared" si="3"/>
        <v>2</v>
      </c>
      <c r="J26" s="10" t="s">
        <v>44</v>
      </c>
      <c r="K26" s="10" t="s">
        <v>44</v>
      </c>
      <c r="L26" s="28" t="s">
        <v>44</v>
      </c>
      <c r="M26" s="11" t="s">
        <v>44</v>
      </c>
    </row>
    <row r="27" spans="1:13" ht="13.5" customHeight="1">
      <c r="A27" s="44" t="s">
        <v>168</v>
      </c>
      <c r="B27" s="10">
        <v>6</v>
      </c>
      <c r="C27" s="10">
        <f t="shared" si="0"/>
        <v>6</v>
      </c>
      <c r="D27" s="10">
        <v>3</v>
      </c>
      <c r="E27" s="10">
        <f t="shared" si="2"/>
        <v>3</v>
      </c>
      <c r="F27" s="10">
        <v>6</v>
      </c>
      <c r="G27" s="10">
        <f t="shared" si="1"/>
        <v>6</v>
      </c>
      <c r="H27" s="10">
        <v>3</v>
      </c>
      <c r="I27" s="10">
        <f t="shared" si="3"/>
        <v>3</v>
      </c>
      <c r="J27" s="10" t="s">
        <v>44</v>
      </c>
      <c r="K27" s="10" t="s">
        <v>44</v>
      </c>
      <c r="L27" s="28" t="s">
        <v>44</v>
      </c>
      <c r="M27" s="11" t="s">
        <v>44</v>
      </c>
    </row>
    <row r="28" spans="1:13" ht="13.5" customHeight="1">
      <c r="A28" s="44" t="s">
        <v>268</v>
      </c>
      <c r="B28" s="10">
        <v>1</v>
      </c>
      <c r="C28" s="10" t="e">
        <f t="shared" si="0"/>
        <v>#VALUE!</v>
      </c>
      <c r="D28" s="10">
        <v>1</v>
      </c>
      <c r="E28" s="10" t="s">
        <v>44</v>
      </c>
      <c r="F28" s="10">
        <v>1</v>
      </c>
      <c r="G28" s="10" t="e">
        <f t="shared" si="1"/>
        <v>#VALUE!</v>
      </c>
      <c r="H28" s="10">
        <v>1</v>
      </c>
      <c r="I28" s="10" t="s">
        <v>44</v>
      </c>
      <c r="J28" s="10" t="s">
        <v>44</v>
      </c>
      <c r="K28" s="10" t="s">
        <v>44</v>
      </c>
      <c r="L28" s="28" t="s">
        <v>44</v>
      </c>
      <c r="M28" s="11" t="s">
        <v>44</v>
      </c>
    </row>
    <row r="29" spans="1:13" ht="52.5" customHeight="1">
      <c r="A29" s="44" t="s">
        <v>391</v>
      </c>
      <c r="B29" s="10">
        <v>6</v>
      </c>
      <c r="C29" s="10">
        <f t="shared" si="0"/>
        <v>6</v>
      </c>
      <c r="D29" s="10">
        <v>1</v>
      </c>
      <c r="E29" s="10">
        <f t="shared" si="2"/>
        <v>5</v>
      </c>
      <c r="F29" s="10">
        <v>6</v>
      </c>
      <c r="G29" s="10">
        <f t="shared" si="1"/>
        <v>6</v>
      </c>
      <c r="H29" s="10">
        <v>1</v>
      </c>
      <c r="I29" s="10">
        <f t="shared" si="3"/>
        <v>5</v>
      </c>
      <c r="J29" s="10" t="s">
        <v>44</v>
      </c>
      <c r="K29" s="10" t="s">
        <v>44</v>
      </c>
      <c r="L29" s="28" t="s">
        <v>44</v>
      </c>
      <c r="M29" s="11" t="s">
        <v>44</v>
      </c>
    </row>
    <row r="30" spans="1:13" ht="13.5" customHeight="1">
      <c r="A30" s="44" t="s">
        <v>172</v>
      </c>
      <c r="B30" s="10">
        <v>20</v>
      </c>
      <c r="C30" s="10">
        <f t="shared" si="0"/>
        <v>20</v>
      </c>
      <c r="D30" s="10">
        <v>11</v>
      </c>
      <c r="E30" s="10">
        <f t="shared" si="2"/>
        <v>9</v>
      </c>
      <c r="F30" s="10">
        <v>19</v>
      </c>
      <c r="G30" s="10">
        <f t="shared" si="1"/>
        <v>19</v>
      </c>
      <c r="H30" s="10">
        <v>11</v>
      </c>
      <c r="I30" s="10">
        <f t="shared" si="3"/>
        <v>8</v>
      </c>
      <c r="J30" s="11">
        <f>B30-F30</f>
        <v>1</v>
      </c>
      <c r="K30" s="11" t="e">
        <f>L30+M30</f>
        <v>#VALUE!</v>
      </c>
      <c r="L30" s="28" t="s">
        <v>44</v>
      </c>
      <c r="M30" s="11">
        <f>E30-I30</f>
        <v>1</v>
      </c>
    </row>
    <row r="31" spans="1:13" ht="13.5" customHeight="1">
      <c r="A31" s="44" t="s">
        <v>215</v>
      </c>
      <c r="B31" s="10">
        <v>3</v>
      </c>
      <c r="C31" s="10" t="e">
        <f t="shared" si="0"/>
        <v>#VALUE!</v>
      </c>
      <c r="D31" s="10">
        <v>3</v>
      </c>
      <c r="E31" s="10" t="s">
        <v>44</v>
      </c>
      <c r="F31" s="10">
        <v>2</v>
      </c>
      <c r="G31" s="10" t="e">
        <f t="shared" si="1"/>
        <v>#VALUE!</v>
      </c>
      <c r="H31" s="10">
        <v>2</v>
      </c>
      <c r="I31" s="10" t="s">
        <v>44</v>
      </c>
      <c r="J31" s="11">
        <f>B31-F31</f>
        <v>1</v>
      </c>
      <c r="K31" s="11" t="e">
        <f>L31+M31</f>
        <v>#VALUE!</v>
      </c>
      <c r="L31" s="36">
        <f>D31-H31</f>
        <v>1</v>
      </c>
      <c r="M31" s="11" t="s">
        <v>44</v>
      </c>
    </row>
    <row r="32" spans="1:13" ht="13.5" customHeight="1">
      <c r="A32" s="44" t="s">
        <v>270</v>
      </c>
      <c r="B32" s="10">
        <v>1</v>
      </c>
      <c r="C32" s="10" t="e">
        <f t="shared" si="0"/>
        <v>#VALUE!</v>
      </c>
      <c r="D32" s="10">
        <v>1</v>
      </c>
      <c r="E32" s="10" t="s">
        <v>44</v>
      </c>
      <c r="F32" s="10">
        <v>1</v>
      </c>
      <c r="G32" s="10" t="e">
        <f t="shared" si="1"/>
        <v>#VALUE!</v>
      </c>
      <c r="H32" s="10">
        <v>1</v>
      </c>
      <c r="I32" s="10" t="s">
        <v>44</v>
      </c>
      <c r="J32" s="10" t="s">
        <v>44</v>
      </c>
      <c r="K32" s="10" t="s">
        <v>44</v>
      </c>
      <c r="L32" s="28" t="s">
        <v>44</v>
      </c>
      <c r="M32" s="11" t="s">
        <v>44</v>
      </c>
    </row>
    <row r="33" spans="1:13" ht="13.5" customHeight="1">
      <c r="A33" s="44" t="s">
        <v>238</v>
      </c>
      <c r="B33" s="10">
        <v>1</v>
      </c>
      <c r="C33" s="10">
        <f t="shared" si="0"/>
        <v>1</v>
      </c>
      <c r="D33" s="10"/>
      <c r="E33" s="10">
        <f t="shared" si="2"/>
        <v>1</v>
      </c>
      <c r="F33" s="10">
        <v>1</v>
      </c>
      <c r="G33" s="10">
        <f t="shared" si="1"/>
        <v>1</v>
      </c>
      <c r="H33" s="10"/>
      <c r="I33" s="10">
        <f t="shared" si="3"/>
        <v>1</v>
      </c>
      <c r="J33" s="10" t="s">
        <v>44</v>
      </c>
      <c r="K33" s="10" t="s">
        <v>44</v>
      </c>
      <c r="L33" s="28" t="s">
        <v>44</v>
      </c>
      <c r="M33" s="11" t="s">
        <v>44</v>
      </c>
    </row>
    <row r="34" spans="1:13" ht="13.5" customHeight="1">
      <c r="A34" s="44" t="s">
        <v>386</v>
      </c>
      <c r="B34" s="10">
        <v>6</v>
      </c>
      <c r="C34" s="10">
        <f t="shared" si="0"/>
        <v>6</v>
      </c>
      <c r="D34" s="10">
        <v>5</v>
      </c>
      <c r="E34" s="10">
        <f t="shared" si="2"/>
        <v>1</v>
      </c>
      <c r="F34" s="10">
        <v>6</v>
      </c>
      <c r="G34" s="10">
        <f t="shared" si="1"/>
        <v>6</v>
      </c>
      <c r="H34" s="10">
        <v>5</v>
      </c>
      <c r="I34" s="10">
        <f t="shared" si="3"/>
        <v>1</v>
      </c>
      <c r="J34" s="10" t="s">
        <v>44</v>
      </c>
      <c r="K34" s="10" t="s">
        <v>44</v>
      </c>
      <c r="L34" s="28" t="s">
        <v>44</v>
      </c>
      <c r="M34" s="11" t="s">
        <v>44</v>
      </c>
    </row>
    <row r="35" spans="1:13" ht="13.5" customHeight="1">
      <c r="A35" s="44" t="s">
        <v>216</v>
      </c>
      <c r="B35" s="10">
        <v>1</v>
      </c>
      <c r="C35" s="10" t="e">
        <f t="shared" si="0"/>
        <v>#VALUE!</v>
      </c>
      <c r="D35" s="10">
        <v>1</v>
      </c>
      <c r="E35" s="10" t="s">
        <v>44</v>
      </c>
      <c r="F35" s="10">
        <v>1</v>
      </c>
      <c r="G35" s="10" t="e">
        <f t="shared" si="1"/>
        <v>#VALUE!</v>
      </c>
      <c r="H35" s="10">
        <v>1</v>
      </c>
      <c r="I35" s="10" t="s">
        <v>44</v>
      </c>
      <c r="J35" s="10" t="s">
        <v>44</v>
      </c>
      <c r="K35" s="10" t="s">
        <v>44</v>
      </c>
      <c r="L35" s="28" t="s">
        <v>44</v>
      </c>
      <c r="M35" s="11" t="s">
        <v>44</v>
      </c>
    </row>
    <row r="36" spans="1:13" ht="13.5" customHeight="1">
      <c r="A36" s="44" t="s">
        <v>174</v>
      </c>
      <c r="B36" s="10">
        <v>1</v>
      </c>
      <c r="C36" s="10" t="e">
        <f t="shared" si="0"/>
        <v>#VALUE!</v>
      </c>
      <c r="D36" s="10" t="s">
        <v>44</v>
      </c>
      <c r="E36" s="10">
        <v>1</v>
      </c>
      <c r="F36" s="10">
        <v>1</v>
      </c>
      <c r="G36" s="10" t="e">
        <f t="shared" si="1"/>
        <v>#VALUE!</v>
      </c>
      <c r="H36" s="10" t="s">
        <v>44</v>
      </c>
      <c r="I36" s="10">
        <v>1</v>
      </c>
      <c r="J36" s="10" t="s">
        <v>44</v>
      </c>
      <c r="K36" s="10" t="s">
        <v>44</v>
      </c>
      <c r="L36" s="28" t="s">
        <v>44</v>
      </c>
      <c r="M36" s="11" t="s">
        <v>44</v>
      </c>
    </row>
    <row r="37" spans="1:13" ht="13.5" customHeight="1">
      <c r="A37" s="44" t="s">
        <v>175</v>
      </c>
      <c r="B37" s="10">
        <v>4</v>
      </c>
      <c r="C37" s="10">
        <f t="shared" si="0"/>
        <v>4</v>
      </c>
      <c r="D37" s="10">
        <v>1</v>
      </c>
      <c r="E37" s="10">
        <f t="shared" si="2"/>
        <v>3</v>
      </c>
      <c r="F37" s="10">
        <v>4</v>
      </c>
      <c r="G37" s="10">
        <f t="shared" si="1"/>
        <v>4</v>
      </c>
      <c r="H37" s="10">
        <v>1</v>
      </c>
      <c r="I37" s="10">
        <f t="shared" si="3"/>
        <v>3</v>
      </c>
      <c r="J37" s="10" t="s">
        <v>44</v>
      </c>
      <c r="K37" s="10" t="s">
        <v>44</v>
      </c>
      <c r="L37" s="28" t="s">
        <v>44</v>
      </c>
      <c r="M37" s="11" t="s">
        <v>44</v>
      </c>
    </row>
    <row r="38" spans="1:13" ht="13.5" customHeight="1">
      <c r="A38" s="44" t="s">
        <v>392</v>
      </c>
      <c r="B38" s="10">
        <v>17</v>
      </c>
      <c r="C38" s="10">
        <f aca="true" t="shared" si="4" ref="C38:C75">D38+E38</f>
        <v>17</v>
      </c>
      <c r="D38" s="10">
        <v>6</v>
      </c>
      <c r="E38" s="10">
        <f aca="true" t="shared" si="5" ref="E38:E75">B38-D38</f>
        <v>11</v>
      </c>
      <c r="F38" s="10">
        <v>12</v>
      </c>
      <c r="G38" s="10">
        <f aca="true" t="shared" si="6" ref="G38:G75">H38+I38</f>
        <v>12</v>
      </c>
      <c r="H38" s="10">
        <v>5</v>
      </c>
      <c r="I38" s="10">
        <f>F38-H38</f>
        <v>7</v>
      </c>
      <c r="J38" s="11">
        <f>B38-F38</f>
        <v>5</v>
      </c>
      <c r="K38" s="11">
        <f>L38+M38</f>
        <v>5</v>
      </c>
      <c r="L38" s="36">
        <f>D38-H38</f>
        <v>1</v>
      </c>
      <c r="M38" s="11">
        <f>E38-I38</f>
        <v>4</v>
      </c>
    </row>
    <row r="39" spans="1:13" ht="26.25" customHeight="1">
      <c r="A39" s="47" t="s">
        <v>242</v>
      </c>
      <c r="B39" s="10">
        <v>1</v>
      </c>
      <c r="C39" s="10" t="e">
        <f t="shared" si="4"/>
        <v>#VALUE!</v>
      </c>
      <c r="D39" s="10" t="s">
        <v>44</v>
      </c>
      <c r="E39" s="10">
        <v>1</v>
      </c>
      <c r="F39" s="10">
        <v>1</v>
      </c>
      <c r="G39" s="10" t="e">
        <f t="shared" si="6"/>
        <v>#VALUE!</v>
      </c>
      <c r="H39" s="10" t="s">
        <v>44</v>
      </c>
      <c r="I39" s="10">
        <v>1</v>
      </c>
      <c r="J39" s="10" t="s">
        <v>44</v>
      </c>
      <c r="K39" s="10" t="s">
        <v>44</v>
      </c>
      <c r="L39" s="28" t="s">
        <v>44</v>
      </c>
      <c r="M39" s="11" t="s">
        <v>44</v>
      </c>
    </row>
    <row r="40" spans="1:13" ht="13.5" customHeight="1">
      <c r="A40" s="44" t="s">
        <v>273</v>
      </c>
      <c r="B40" s="10">
        <v>15</v>
      </c>
      <c r="C40" s="10">
        <f t="shared" si="4"/>
        <v>15</v>
      </c>
      <c r="D40" s="10">
        <v>10</v>
      </c>
      <c r="E40" s="10">
        <f t="shared" si="5"/>
        <v>5</v>
      </c>
      <c r="F40" s="10">
        <v>12</v>
      </c>
      <c r="G40" s="10">
        <f t="shared" si="6"/>
        <v>12</v>
      </c>
      <c r="H40" s="10">
        <v>8</v>
      </c>
      <c r="I40" s="10">
        <f>F40-H40</f>
        <v>4</v>
      </c>
      <c r="J40" s="11">
        <f>B40-F40</f>
        <v>3</v>
      </c>
      <c r="K40" s="11">
        <f>L40+M40</f>
        <v>3</v>
      </c>
      <c r="L40" s="36">
        <f>D40-H40</f>
        <v>2</v>
      </c>
      <c r="M40" s="11">
        <f>E40-I40</f>
        <v>1</v>
      </c>
    </row>
    <row r="41" spans="1:13" ht="27.75" customHeight="1">
      <c r="A41" s="44" t="s">
        <v>178</v>
      </c>
      <c r="B41" s="10">
        <v>125</v>
      </c>
      <c r="C41" s="10">
        <f t="shared" si="4"/>
        <v>125</v>
      </c>
      <c r="D41" s="10">
        <v>56</v>
      </c>
      <c r="E41" s="10">
        <f t="shared" si="5"/>
        <v>69</v>
      </c>
      <c r="F41" s="10">
        <v>113</v>
      </c>
      <c r="G41" s="10">
        <f t="shared" si="6"/>
        <v>113</v>
      </c>
      <c r="H41" s="10">
        <v>48</v>
      </c>
      <c r="I41" s="10">
        <f>F41-H41</f>
        <v>65</v>
      </c>
      <c r="J41" s="11">
        <f>B41-F41</f>
        <v>12</v>
      </c>
      <c r="K41" s="11">
        <f>L41+M41</f>
        <v>12</v>
      </c>
      <c r="L41" s="36">
        <f>D41-H41</f>
        <v>8</v>
      </c>
      <c r="M41" s="11">
        <f>E41-I41</f>
        <v>4</v>
      </c>
    </row>
    <row r="42" spans="1:13" ht="13.5" customHeight="1">
      <c r="A42" s="47" t="s">
        <v>244</v>
      </c>
      <c r="B42" s="10">
        <v>3</v>
      </c>
      <c r="C42" s="10">
        <f t="shared" si="4"/>
        <v>3</v>
      </c>
      <c r="D42" s="10">
        <v>1</v>
      </c>
      <c r="E42" s="10">
        <f t="shared" si="5"/>
        <v>2</v>
      </c>
      <c r="F42" s="10">
        <v>3</v>
      </c>
      <c r="G42" s="10">
        <f t="shared" si="6"/>
        <v>3</v>
      </c>
      <c r="H42" s="10">
        <v>1</v>
      </c>
      <c r="I42" s="10">
        <f>F42-H42</f>
        <v>2</v>
      </c>
      <c r="J42" s="10" t="s">
        <v>44</v>
      </c>
      <c r="K42" s="10" t="s">
        <v>44</v>
      </c>
      <c r="L42" s="28" t="s">
        <v>44</v>
      </c>
      <c r="M42" s="11" t="s">
        <v>44</v>
      </c>
    </row>
    <row r="43" spans="1:13" ht="13.5" customHeight="1">
      <c r="A43" s="44" t="s">
        <v>179</v>
      </c>
      <c r="B43" s="10">
        <v>2</v>
      </c>
      <c r="C43" s="10" t="e">
        <f t="shared" si="4"/>
        <v>#VALUE!</v>
      </c>
      <c r="D43" s="10" t="s">
        <v>44</v>
      </c>
      <c r="E43" s="10">
        <v>2</v>
      </c>
      <c r="F43" s="10">
        <v>2</v>
      </c>
      <c r="G43" s="10" t="e">
        <f t="shared" si="6"/>
        <v>#VALUE!</v>
      </c>
      <c r="H43" s="10" t="s">
        <v>44</v>
      </c>
      <c r="I43" s="10">
        <v>2</v>
      </c>
      <c r="J43" s="10" t="s">
        <v>44</v>
      </c>
      <c r="K43" s="10" t="s">
        <v>44</v>
      </c>
      <c r="L43" s="28" t="s">
        <v>44</v>
      </c>
      <c r="M43" s="11" t="s">
        <v>44</v>
      </c>
    </row>
    <row r="44" spans="1:13" ht="13.5" customHeight="1">
      <c r="A44" s="44" t="s">
        <v>219</v>
      </c>
      <c r="B44" s="10">
        <v>17</v>
      </c>
      <c r="C44" s="10">
        <f t="shared" si="4"/>
        <v>17</v>
      </c>
      <c r="D44" s="10">
        <v>12</v>
      </c>
      <c r="E44" s="10">
        <f t="shared" si="5"/>
        <v>5</v>
      </c>
      <c r="F44" s="10">
        <v>13</v>
      </c>
      <c r="G44" s="10">
        <f t="shared" si="6"/>
        <v>13</v>
      </c>
      <c r="H44" s="10">
        <v>9</v>
      </c>
      <c r="I44" s="10">
        <f>F44-H44</f>
        <v>4</v>
      </c>
      <c r="J44" s="11">
        <f>B44-F44</f>
        <v>4</v>
      </c>
      <c r="K44" s="11">
        <f>L44+M44</f>
        <v>4</v>
      </c>
      <c r="L44" s="36">
        <f>D44-H44</f>
        <v>3</v>
      </c>
      <c r="M44" s="11">
        <f>E44-I44</f>
        <v>1</v>
      </c>
    </row>
    <row r="45" spans="1:13" ht="13.5" customHeight="1">
      <c r="A45" s="44" t="s">
        <v>183</v>
      </c>
      <c r="B45" s="10">
        <v>6</v>
      </c>
      <c r="C45" s="10">
        <f t="shared" si="4"/>
        <v>6</v>
      </c>
      <c r="D45" s="10">
        <v>5</v>
      </c>
      <c r="E45" s="10">
        <f t="shared" si="5"/>
        <v>1</v>
      </c>
      <c r="F45" s="10">
        <v>5</v>
      </c>
      <c r="G45" s="10">
        <f t="shared" si="6"/>
        <v>5</v>
      </c>
      <c r="H45" s="10">
        <v>4</v>
      </c>
      <c r="I45" s="10">
        <f>F45-H45</f>
        <v>1</v>
      </c>
      <c r="J45" s="11">
        <f>B45-F45</f>
        <v>1</v>
      </c>
      <c r="K45" s="11" t="e">
        <f>L45+M45</f>
        <v>#VALUE!</v>
      </c>
      <c r="L45" s="36">
        <f>D45-H45</f>
        <v>1</v>
      </c>
      <c r="M45" s="11" t="s">
        <v>44</v>
      </c>
    </row>
    <row r="46" spans="1:13" ht="13.5" customHeight="1">
      <c r="A46" s="44" t="s">
        <v>274</v>
      </c>
      <c r="B46" s="10">
        <v>8</v>
      </c>
      <c r="C46" s="10">
        <f t="shared" si="4"/>
        <v>8</v>
      </c>
      <c r="D46" s="10">
        <v>4</v>
      </c>
      <c r="E46" s="10">
        <f t="shared" si="5"/>
        <v>4</v>
      </c>
      <c r="F46" s="10">
        <v>7</v>
      </c>
      <c r="G46" s="10">
        <f t="shared" si="6"/>
        <v>7</v>
      </c>
      <c r="H46" s="10">
        <v>4</v>
      </c>
      <c r="I46" s="10">
        <f>F46-H46</f>
        <v>3</v>
      </c>
      <c r="J46" s="11">
        <f>B46-F46</f>
        <v>1</v>
      </c>
      <c r="K46" s="11" t="e">
        <f>L46+M46</f>
        <v>#VALUE!</v>
      </c>
      <c r="L46" s="28" t="s">
        <v>44</v>
      </c>
      <c r="M46" s="11">
        <f>E46-I46</f>
        <v>1</v>
      </c>
    </row>
    <row r="47" spans="1:13" ht="13.5" customHeight="1">
      <c r="A47" s="44" t="s">
        <v>247</v>
      </c>
      <c r="B47" s="10">
        <v>1</v>
      </c>
      <c r="C47" s="10" t="e">
        <f t="shared" si="4"/>
        <v>#VALUE!</v>
      </c>
      <c r="D47" s="10">
        <v>1</v>
      </c>
      <c r="E47" s="10" t="s">
        <v>44</v>
      </c>
      <c r="F47" s="10">
        <v>1</v>
      </c>
      <c r="G47" s="10" t="e">
        <f t="shared" si="6"/>
        <v>#VALUE!</v>
      </c>
      <c r="H47" s="10">
        <v>1</v>
      </c>
      <c r="I47" s="10" t="s">
        <v>44</v>
      </c>
      <c r="J47" s="10" t="s">
        <v>44</v>
      </c>
      <c r="K47" s="10" t="s">
        <v>44</v>
      </c>
      <c r="L47" s="28" t="s">
        <v>44</v>
      </c>
      <c r="M47" s="11" t="s">
        <v>44</v>
      </c>
    </row>
    <row r="48" spans="1:13" ht="13.5" customHeight="1">
      <c r="A48" s="44" t="s">
        <v>248</v>
      </c>
      <c r="B48" s="10">
        <v>12590</v>
      </c>
      <c r="C48" s="10">
        <f t="shared" si="4"/>
        <v>12590</v>
      </c>
      <c r="D48" s="10">
        <v>6598</v>
      </c>
      <c r="E48" s="10">
        <f t="shared" si="5"/>
        <v>5992</v>
      </c>
      <c r="F48" s="10">
        <v>11520</v>
      </c>
      <c r="G48" s="10">
        <f t="shared" si="6"/>
        <v>11520</v>
      </c>
      <c r="H48" s="10">
        <v>6007</v>
      </c>
      <c r="I48" s="10">
        <f>F48-H48</f>
        <v>5513</v>
      </c>
      <c r="J48" s="11">
        <f>B48-F48</f>
        <v>1070</v>
      </c>
      <c r="K48" s="11">
        <f>L48+M48</f>
        <v>1070</v>
      </c>
      <c r="L48" s="36">
        <f>D48-H48</f>
        <v>591</v>
      </c>
      <c r="M48" s="11">
        <f>E48-I48</f>
        <v>479</v>
      </c>
    </row>
    <row r="49" spans="1:13" ht="13.5" customHeight="1">
      <c r="A49" s="44" t="s">
        <v>249</v>
      </c>
      <c r="B49" s="10">
        <v>8</v>
      </c>
      <c r="C49" s="10">
        <f t="shared" si="4"/>
        <v>8</v>
      </c>
      <c r="D49" s="10">
        <v>4</v>
      </c>
      <c r="E49" s="10">
        <f t="shared" si="5"/>
        <v>4</v>
      </c>
      <c r="F49" s="10">
        <v>8</v>
      </c>
      <c r="G49" s="10">
        <f t="shared" si="6"/>
        <v>8</v>
      </c>
      <c r="H49" s="10">
        <v>4</v>
      </c>
      <c r="I49" s="10">
        <f>F49-H49</f>
        <v>4</v>
      </c>
      <c r="J49" s="10" t="s">
        <v>44</v>
      </c>
      <c r="K49" s="10" t="s">
        <v>44</v>
      </c>
      <c r="L49" s="28" t="s">
        <v>44</v>
      </c>
      <c r="M49" s="11" t="s">
        <v>44</v>
      </c>
    </row>
    <row r="50" spans="1:13" ht="13.5" customHeight="1">
      <c r="A50" s="44" t="s">
        <v>189</v>
      </c>
      <c r="B50" s="10">
        <v>157</v>
      </c>
      <c r="C50" s="10">
        <f t="shared" si="4"/>
        <v>157</v>
      </c>
      <c r="D50" s="10">
        <v>109</v>
      </c>
      <c r="E50" s="10">
        <f t="shared" si="5"/>
        <v>48</v>
      </c>
      <c r="F50" s="10">
        <v>137</v>
      </c>
      <c r="G50" s="10">
        <f t="shared" si="6"/>
        <v>137</v>
      </c>
      <c r="H50" s="10">
        <v>99</v>
      </c>
      <c r="I50" s="10">
        <f>F50-H50</f>
        <v>38</v>
      </c>
      <c r="J50" s="11">
        <f>B50-F50</f>
        <v>20</v>
      </c>
      <c r="K50" s="11">
        <f>L50+M50</f>
        <v>20</v>
      </c>
      <c r="L50" s="36">
        <f>D50-H50</f>
        <v>10</v>
      </c>
      <c r="M50" s="11">
        <f>E50-I50</f>
        <v>10</v>
      </c>
    </row>
    <row r="51" spans="1:13" ht="13.5" customHeight="1">
      <c r="A51" s="44" t="s">
        <v>191</v>
      </c>
      <c r="B51" s="10">
        <v>100</v>
      </c>
      <c r="C51" s="10">
        <f t="shared" si="4"/>
        <v>100</v>
      </c>
      <c r="D51" s="10">
        <v>32</v>
      </c>
      <c r="E51" s="10">
        <f t="shared" si="5"/>
        <v>68</v>
      </c>
      <c r="F51" s="10">
        <v>90</v>
      </c>
      <c r="G51" s="10">
        <f t="shared" si="6"/>
        <v>90</v>
      </c>
      <c r="H51" s="10">
        <v>29</v>
      </c>
      <c r="I51" s="10">
        <f>F51-H51</f>
        <v>61</v>
      </c>
      <c r="J51" s="11">
        <f>B51-F51</f>
        <v>10</v>
      </c>
      <c r="K51" s="11">
        <f>L51+M51</f>
        <v>10</v>
      </c>
      <c r="L51" s="36">
        <f>D51-H51</f>
        <v>3</v>
      </c>
      <c r="M51" s="11">
        <f>E51-I51</f>
        <v>7</v>
      </c>
    </row>
    <row r="52" spans="1:13" ht="13.5" customHeight="1">
      <c r="A52" s="4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3.5" customHeight="1">
      <c r="A53" s="4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3.5" customHeight="1">
      <c r="A54" s="4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3.5" customHeight="1">
      <c r="A55" s="4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3.5" customHeight="1">
      <c r="A56" s="4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3.5" customHeight="1">
      <c r="A57" s="4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3.5" customHeight="1">
      <c r="A58" s="4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3.5" customHeight="1">
      <c r="A59" s="4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3.5" customHeight="1">
      <c r="A60" s="4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3.5" customHeight="1">
      <c r="A61" s="4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3.5" customHeight="1">
      <c r="A62" s="44" t="s">
        <v>192</v>
      </c>
      <c r="B62" s="10">
        <v>2</v>
      </c>
      <c r="C62" s="10" t="e">
        <f t="shared" si="4"/>
        <v>#VALUE!</v>
      </c>
      <c r="D62" s="10" t="s">
        <v>44</v>
      </c>
      <c r="E62" s="10">
        <v>2</v>
      </c>
      <c r="F62" s="10">
        <v>2</v>
      </c>
      <c r="G62" s="10" t="e">
        <f t="shared" si="6"/>
        <v>#VALUE!</v>
      </c>
      <c r="H62" s="10" t="s">
        <v>44</v>
      </c>
      <c r="I62" s="10">
        <v>2</v>
      </c>
      <c r="J62" s="10" t="s">
        <v>44</v>
      </c>
      <c r="K62" s="10" t="s">
        <v>44</v>
      </c>
      <c r="L62" s="28" t="s">
        <v>44</v>
      </c>
      <c r="M62" s="11" t="s">
        <v>44</v>
      </c>
    </row>
    <row r="63" spans="1:13" ht="13.5" customHeight="1">
      <c r="A63" s="44" t="s">
        <v>226</v>
      </c>
      <c r="B63" s="10">
        <v>7</v>
      </c>
      <c r="C63" s="10">
        <f t="shared" si="4"/>
        <v>7</v>
      </c>
      <c r="D63" s="10">
        <v>6</v>
      </c>
      <c r="E63" s="10">
        <f t="shared" si="5"/>
        <v>1</v>
      </c>
      <c r="F63" s="10">
        <v>7</v>
      </c>
      <c r="G63" s="10">
        <f t="shared" si="6"/>
        <v>7</v>
      </c>
      <c r="H63" s="10">
        <v>6</v>
      </c>
      <c r="I63" s="10">
        <f>F63-H63</f>
        <v>1</v>
      </c>
      <c r="J63" s="10" t="s">
        <v>44</v>
      </c>
      <c r="K63" s="10" t="s">
        <v>44</v>
      </c>
      <c r="L63" s="28" t="s">
        <v>44</v>
      </c>
      <c r="M63" s="11" t="s">
        <v>44</v>
      </c>
    </row>
    <row r="64" spans="1:13" ht="13.5" customHeight="1">
      <c r="A64" s="44" t="s">
        <v>194</v>
      </c>
      <c r="B64" s="10">
        <v>3</v>
      </c>
      <c r="C64" s="10">
        <f t="shared" si="4"/>
        <v>3</v>
      </c>
      <c r="D64" s="10">
        <v>2</v>
      </c>
      <c r="E64" s="10">
        <f t="shared" si="5"/>
        <v>1</v>
      </c>
      <c r="F64" s="10">
        <v>1</v>
      </c>
      <c r="G64" s="10" t="e">
        <f t="shared" si="6"/>
        <v>#VALUE!</v>
      </c>
      <c r="H64" s="10" t="s">
        <v>44</v>
      </c>
      <c r="I64" s="10">
        <v>1</v>
      </c>
      <c r="J64" s="11">
        <f>B64-F64</f>
        <v>2</v>
      </c>
      <c r="K64" s="11" t="e">
        <f>L64+M64</f>
        <v>#VALUE!</v>
      </c>
      <c r="L64" s="36">
        <v>2</v>
      </c>
      <c r="M64" s="11" t="s">
        <v>44</v>
      </c>
    </row>
    <row r="65" spans="1:13" ht="13.5" customHeight="1">
      <c r="A65" s="44" t="s">
        <v>195</v>
      </c>
      <c r="B65" s="10">
        <v>830</v>
      </c>
      <c r="C65" s="10">
        <f t="shared" si="4"/>
        <v>830</v>
      </c>
      <c r="D65" s="10">
        <v>455</v>
      </c>
      <c r="E65" s="10">
        <f t="shared" si="5"/>
        <v>375</v>
      </c>
      <c r="F65" s="10">
        <v>751</v>
      </c>
      <c r="G65" s="10">
        <f t="shared" si="6"/>
        <v>751</v>
      </c>
      <c r="H65" s="10">
        <v>412</v>
      </c>
      <c r="I65" s="10">
        <f>F65-H65</f>
        <v>339</v>
      </c>
      <c r="J65" s="11">
        <f>B65-F65</f>
        <v>79</v>
      </c>
      <c r="K65" s="11">
        <f>L65+M65</f>
        <v>79</v>
      </c>
      <c r="L65" s="36">
        <f>D65-H65</f>
        <v>43</v>
      </c>
      <c r="M65" s="11">
        <f>E65-I65</f>
        <v>36</v>
      </c>
    </row>
    <row r="66" spans="1:13" ht="13.5" customHeight="1">
      <c r="A66" s="44" t="s">
        <v>253</v>
      </c>
      <c r="B66" s="10">
        <v>2</v>
      </c>
      <c r="C66" s="10" t="e">
        <f t="shared" si="4"/>
        <v>#VALUE!</v>
      </c>
      <c r="D66" s="10" t="s">
        <v>44</v>
      </c>
      <c r="E66" s="10">
        <v>2</v>
      </c>
      <c r="F66" s="10">
        <v>2</v>
      </c>
      <c r="G66" s="10" t="e">
        <f t="shared" si="6"/>
        <v>#VALUE!</v>
      </c>
      <c r="H66" s="10" t="s">
        <v>44</v>
      </c>
      <c r="I66" s="10">
        <v>2</v>
      </c>
      <c r="J66" s="10" t="s">
        <v>44</v>
      </c>
      <c r="K66" s="10" t="s">
        <v>44</v>
      </c>
      <c r="L66" s="28" t="s">
        <v>44</v>
      </c>
      <c r="M66" s="11" t="s">
        <v>44</v>
      </c>
    </row>
    <row r="67" spans="1:13" ht="13.5" customHeight="1">
      <c r="A67" s="44" t="s">
        <v>200</v>
      </c>
      <c r="B67" s="10">
        <v>6</v>
      </c>
      <c r="C67" s="10">
        <f t="shared" si="4"/>
        <v>6</v>
      </c>
      <c r="D67" s="10">
        <v>2</v>
      </c>
      <c r="E67" s="10">
        <f t="shared" si="5"/>
        <v>4</v>
      </c>
      <c r="F67" s="10">
        <v>6</v>
      </c>
      <c r="G67" s="10">
        <f t="shared" si="6"/>
        <v>6</v>
      </c>
      <c r="H67" s="10">
        <v>2</v>
      </c>
      <c r="I67" s="10">
        <f>F67-H67</f>
        <v>4</v>
      </c>
      <c r="J67" s="10" t="s">
        <v>44</v>
      </c>
      <c r="K67" s="10" t="s">
        <v>44</v>
      </c>
      <c r="L67" s="28" t="s">
        <v>44</v>
      </c>
      <c r="M67" s="11" t="s">
        <v>44</v>
      </c>
    </row>
    <row r="68" spans="1:13" ht="13.5" customHeight="1">
      <c r="A68" s="44" t="s">
        <v>201</v>
      </c>
      <c r="B68" s="10">
        <v>1</v>
      </c>
      <c r="C68" s="10" t="e">
        <f t="shared" si="4"/>
        <v>#VALUE!</v>
      </c>
      <c r="D68" s="10" t="s">
        <v>44</v>
      </c>
      <c r="E68" s="10">
        <v>1</v>
      </c>
      <c r="F68" s="10">
        <v>1</v>
      </c>
      <c r="G68" s="10" t="e">
        <f t="shared" si="6"/>
        <v>#VALUE!</v>
      </c>
      <c r="H68" s="10" t="s">
        <v>44</v>
      </c>
      <c r="I68" s="10">
        <v>1</v>
      </c>
      <c r="J68" s="10" t="s">
        <v>44</v>
      </c>
      <c r="K68" s="10" t="s">
        <v>44</v>
      </c>
      <c r="L68" s="28" t="s">
        <v>44</v>
      </c>
      <c r="M68" s="11" t="s">
        <v>44</v>
      </c>
    </row>
    <row r="69" spans="1:13" ht="13.5" customHeight="1">
      <c r="A69" s="44" t="s">
        <v>202</v>
      </c>
      <c r="B69" s="10">
        <v>3</v>
      </c>
      <c r="C69" s="10" t="e">
        <f t="shared" si="4"/>
        <v>#VALUE!</v>
      </c>
      <c r="D69" s="10" t="s">
        <v>44</v>
      </c>
      <c r="E69" s="10">
        <v>3</v>
      </c>
      <c r="F69" s="10">
        <v>3</v>
      </c>
      <c r="G69" s="10" t="e">
        <f t="shared" si="6"/>
        <v>#VALUE!</v>
      </c>
      <c r="H69" s="10" t="s">
        <v>44</v>
      </c>
      <c r="I69" s="10">
        <v>3</v>
      </c>
      <c r="J69" s="10" t="s">
        <v>44</v>
      </c>
      <c r="K69" s="10" t="s">
        <v>44</v>
      </c>
      <c r="L69" s="28" t="s">
        <v>44</v>
      </c>
      <c r="M69" s="11" t="s">
        <v>44</v>
      </c>
    </row>
    <row r="70" spans="1:13" ht="13.5" customHeight="1">
      <c r="A70" s="44" t="s">
        <v>255</v>
      </c>
      <c r="B70" s="10">
        <v>48</v>
      </c>
      <c r="C70" s="10">
        <f t="shared" si="4"/>
        <v>48</v>
      </c>
      <c r="D70" s="10">
        <v>22</v>
      </c>
      <c r="E70" s="10">
        <f t="shared" si="5"/>
        <v>26</v>
      </c>
      <c r="F70" s="10">
        <v>38</v>
      </c>
      <c r="G70" s="10">
        <f t="shared" si="6"/>
        <v>38</v>
      </c>
      <c r="H70" s="10">
        <v>18</v>
      </c>
      <c r="I70" s="10">
        <f>F70-H70</f>
        <v>20</v>
      </c>
      <c r="J70" s="11">
        <f>B70-F70</f>
        <v>10</v>
      </c>
      <c r="K70" s="11">
        <f>L70+M70</f>
        <v>10</v>
      </c>
      <c r="L70" s="36">
        <f>D70-H70</f>
        <v>4</v>
      </c>
      <c r="M70" s="11">
        <f>E70-I70</f>
        <v>6</v>
      </c>
    </row>
    <row r="71" spans="1:13" ht="13.5" customHeight="1">
      <c r="A71" s="44" t="s">
        <v>275</v>
      </c>
      <c r="B71" s="10">
        <v>1</v>
      </c>
      <c r="C71" s="10" t="e">
        <f t="shared" si="4"/>
        <v>#VALUE!</v>
      </c>
      <c r="D71" s="10">
        <v>1</v>
      </c>
      <c r="E71" s="10" t="s">
        <v>44</v>
      </c>
      <c r="F71" s="10">
        <v>1</v>
      </c>
      <c r="G71" s="10" t="e">
        <f t="shared" si="6"/>
        <v>#VALUE!</v>
      </c>
      <c r="H71" s="10">
        <v>1</v>
      </c>
      <c r="I71" s="10" t="s">
        <v>44</v>
      </c>
      <c r="J71" s="10" t="s">
        <v>44</v>
      </c>
      <c r="K71" s="10" t="s">
        <v>44</v>
      </c>
      <c r="L71" s="28" t="s">
        <v>44</v>
      </c>
      <c r="M71" s="11" t="s">
        <v>44</v>
      </c>
    </row>
    <row r="72" spans="1:13" ht="13.5" customHeight="1">
      <c r="A72" s="44" t="s">
        <v>258</v>
      </c>
      <c r="B72" s="10">
        <v>3</v>
      </c>
      <c r="C72" s="10">
        <f t="shared" si="4"/>
        <v>3</v>
      </c>
      <c r="D72" s="10">
        <v>2</v>
      </c>
      <c r="E72" s="10">
        <f t="shared" si="5"/>
        <v>1</v>
      </c>
      <c r="F72" s="10">
        <v>3</v>
      </c>
      <c r="G72" s="10">
        <f t="shared" si="6"/>
        <v>3</v>
      </c>
      <c r="H72" s="10">
        <v>2</v>
      </c>
      <c r="I72" s="10">
        <f>F72-H72</f>
        <v>1</v>
      </c>
      <c r="J72" s="10" t="s">
        <v>44</v>
      </c>
      <c r="K72" s="10" t="s">
        <v>44</v>
      </c>
      <c r="L72" s="28" t="s">
        <v>44</v>
      </c>
      <c r="M72" s="11" t="s">
        <v>44</v>
      </c>
    </row>
    <row r="73" spans="1:13" ht="13.5" customHeight="1">
      <c r="A73" s="44" t="s">
        <v>260</v>
      </c>
      <c r="B73" s="10">
        <v>2</v>
      </c>
      <c r="C73" s="10">
        <f t="shared" si="4"/>
        <v>2</v>
      </c>
      <c r="D73" s="10">
        <v>1</v>
      </c>
      <c r="E73" s="10">
        <f t="shared" si="5"/>
        <v>1</v>
      </c>
      <c r="F73" s="10">
        <v>2</v>
      </c>
      <c r="G73" s="10">
        <f t="shared" si="6"/>
        <v>2</v>
      </c>
      <c r="H73" s="10">
        <v>1</v>
      </c>
      <c r="I73" s="10">
        <f>F73-H73</f>
        <v>1</v>
      </c>
      <c r="J73" s="10" t="s">
        <v>44</v>
      </c>
      <c r="K73" s="10" t="s">
        <v>44</v>
      </c>
      <c r="L73" s="28" t="s">
        <v>44</v>
      </c>
      <c r="M73" s="11" t="s">
        <v>44</v>
      </c>
    </row>
    <row r="74" spans="1:13" ht="13.5" customHeight="1">
      <c r="A74" s="44" t="s">
        <v>261</v>
      </c>
      <c r="B74" s="10">
        <v>2</v>
      </c>
      <c r="C74" s="10" t="e">
        <f t="shared" si="4"/>
        <v>#VALUE!</v>
      </c>
      <c r="D74" s="10">
        <v>2</v>
      </c>
      <c r="E74" s="10" t="s">
        <v>44</v>
      </c>
      <c r="F74" s="10">
        <v>2</v>
      </c>
      <c r="G74" s="10" t="e">
        <f t="shared" si="6"/>
        <v>#VALUE!</v>
      </c>
      <c r="H74" s="10">
        <v>2</v>
      </c>
      <c r="I74" s="10" t="s">
        <v>44</v>
      </c>
      <c r="J74" s="10" t="s">
        <v>44</v>
      </c>
      <c r="K74" s="10" t="s">
        <v>44</v>
      </c>
      <c r="L74" s="28" t="s">
        <v>44</v>
      </c>
      <c r="M74" s="11" t="s">
        <v>44</v>
      </c>
    </row>
    <row r="75" spans="1:13" ht="42" customHeight="1">
      <c r="A75" s="44" t="s">
        <v>16</v>
      </c>
      <c r="B75" s="10">
        <v>4</v>
      </c>
      <c r="C75" s="10">
        <f t="shared" si="4"/>
        <v>4</v>
      </c>
      <c r="D75" s="10">
        <v>3</v>
      </c>
      <c r="E75" s="10">
        <f t="shared" si="5"/>
        <v>1</v>
      </c>
      <c r="F75" s="10">
        <v>4</v>
      </c>
      <c r="G75" s="10">
        <f t="shared" si="6"/>
        <v>4</v>
      </c>
      <c r="H75" s="10">
        <v>3</v>
      </c>
      <c r="I75" s="10">
        <f>F75-H75</f>
        <v>1</v>
      </c>
      <c r="J75" s="10" t="s">
        <v>44</v>
      </c>
      <c r="K75" s="10" t="s">
        <v>44</v>
      </c>
      <c r="L75" s="28" t="s">
        <v>44</v>
      </c>
      <c r="M75" s="11" t="s">
        <v>44</v>
      </c>
    </row>
    <row r="76" spans="1:13" ht="42" customHeight="1">
      <c r="A76" s="44" t="s">
        <v>17</v>
      </c>
      <c r="B76" s="10">
        <v>85</v>
      </c>
      <c r="C76" s="10">
        <f>D76+E76</f>
        <v>85</v>
      </c>
      <c r="D76" s="10">
        <v>50</v>
      </c>
      <c r="E76" s="10">
        <f>B76-D76</f>
        <v>35</v>
      </c>
      <c r="F76" s="10">
        <v>84</v>
      </c>
      <c r="G76" s="10">
        <f>H76+I76</f>
        <v>84</v>
      </c>
      <c r="H76" s="10">
        <v>49</v>
      </c>
      <c r="I76" s="10">
        <f>F76-H76</f>
        <v>35</v>
      </c>
      <c r="J76" s="11">
        <f>B76-F76</f>
        <v>1</v>
      </c>
      <c r="K76" s="11" t="e">
        <f>L76+M76</f>
        <v>#VALUE!</v>
      </c>
      <c r="L76" s="36">
        <f>D76-H76</f>
        <v>1</v>
      </c>
      <c r="M76" s="11" t="s">
        <v>44</v>
      </c>
    </row>
    <row r="77" spans="1:14" ht="13.5" customHeight="1">
      <c r="A77" s="3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9"/>
      <c r="N77" s="39"/>
    </row>
    <row r="78" spans="1:14" ht="13.5" customHeight="1">
      <c r="A78" s="3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9"/>
      <c r="N78" s="39"/>
    </row>
    <row r="79" spans="1:14" ht="13.5" customHeight="1">
      <c r="A79" s="3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9"/>
      <c r="N79" s="39"/>
    </row>
    <row r="80" spans="1:14" ht="13.5" customHeight="1">
      <c r="A80" s="3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39"/>
      <c r="N80" s="39"/>
    </row>
    <row r="81" spans="1:14" ht="13.5" customHeight="1">
      <c r="A81" s="3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39"/>
      <c r="N81" s="39"/>
    </row>
    <row r="82" spans="1:14" ht="13.5" customHeight="1">
      <c r="A82" s="3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9"/>
      <c r="N82" s="39"/>
    </row>
    <row r="83" spans="1:14" ht="13.5" customHeight="1">
      <c r="A83" s="3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39"/>
      <c r="N83" s="39"/>
    </row>
    <row r="84" spans="1:14" ht="13.5" customHeight="1">
      <c r="A84" s="3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39"/>
      <c r="N84" s="39"/>
    </row>
    <row r="85" spans="1:14" ht="13.5" customHeight="1">
      <c r="A85" s="3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39"/>
      <c r="N85" s="39"/>
    </row>
    <row r="86" spans="1:14" ht="13.5" customHeight="1">
      <c r="A86" s="3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39"/>
      <c r="N86" s="39"/>
    </row>
    <row r="87" spans="1:14" ht="13.5" customHeight="1">
      <c r="A87" s="3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39"/>
      <c r="N87" s="39"/>
    </row>
    <row r="88" spans="1:14" ht="13.5" customHeight="1">
      <c r="A88" s="3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39"/>
      <c r="N88" s="39"/>
    </row>
    <row r="89" spans="1:14" ht="13.5" customHeight="1">
      <c r="A89" s="3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39"/>
      <c r="N89" s="39"/>
    </row>
    <row r="90" spans="1:14" ht="13.5" customHeight="1">
      <c r="A90" s="3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39"/>
      <c r="N90" s="39"/>
    </row>
    <row r="91" spans="1:14" ht="13.5" customHeight="1">
      <c r="A91" s="3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39"/>
      <c r="N91" s="39"/>
    </row>
    <row r="92" spans="1:14" ht="13.5" customHeight="1">
      <c r="A92" s="3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39"/>
      <c r="N92" s="39"/>
    </row>
    <row r="93" spans="1:14" ht="13.5" customHeight="1">
      <c r="A93" s="3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39"/>
      <c r="N93" s="39"/>
    </row>
    <row r="94" spans="1:14" ht="13.5" customHeight="1">
      <c r="A94" s="3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39"/>
      <c r="N94" s="39"/>
    </row>
    <row r="95" spans="1:14" ht="13.5" customHeight="1">
      <c r="A95" s="3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39"/>
      <c r="N95" s="39"/>
    </row>
    <row r="96" spans="1:14" ht="13.5" customHeight="1">
      <c r="A96" s="3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9"/>
      <c r="N96" s="39"/>
    </row>
    <row r="97" spans="1:14" ht="13.5" customHeight="1">
      <c r="A97" s="3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39"/>
      <c r="N97" s="39"/>
    </row>
    <row r="98" spans="1:14" ht="13.5" customHeight="1">
      <c r="A98" s="3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39"/>
      <c r="N98" s="39"/>
    </row>
    <row r="99" spans="1:14" ht="13.5" customHeight="1">
      <c r="A99" s="3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39"/>
      <c r="N99" s="39"/>
    </row>
    <row r="100" spans="1:14" ht="13.5" customHeight="1">
      <c r="A100" s="3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9"/>
      <c r="N100" s="39"/>
    </row>
    <row r="101" spans="1:14" ht="13.5" customHeight="1">
      <c r="A101" s="3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9"/>
      <c r="N101" s="39"/>
    </row>
    <row r="102" spans="1:14" ht="13.5" customHeight="1">
      <c r="A102" s="3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9"/>
      <c r="N102" s="39"/>
    </row>
    <row r="103" spans="1:14" ht="13.5" customHeight="1">
      <c r="A103" s="3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39"/>
      <c r="N103" s="39"/>
    </row>
    <row r="104" spans="1:14" ht="13.5" customHeight="1">
      <c r="A104" s="3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39"/>
      <c r="N104" s="39"/>
    </row>
    <row r="105" spans="1:14" ht="13.5" customHeight="1">
      <c r="A105" s="3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39"/>
      <c r="N105" s="39"/>
    </row>
    <row r="106" spans="1:14" ht="13.5" customHeight="1">
      <c r="A106" s="3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9"/>
      <c r="N106" s="39"/>
    </row>
    <row r="107" spans="1:14" ht="13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3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3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3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3.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3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3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3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3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3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3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3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3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3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3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3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3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3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3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3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3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3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3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3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3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3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3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3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3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3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3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3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3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3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3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3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3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3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3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3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3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3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3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3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3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3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3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3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3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3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3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3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3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3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3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3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3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3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3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3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3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3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3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3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3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3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3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3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3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3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3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3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3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3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3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3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3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3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3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3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3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3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3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3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3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3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3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3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3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3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3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3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3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3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3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3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3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3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3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3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3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3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3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3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3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3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3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3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3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3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3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3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3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3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3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3.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3.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3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3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3.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3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3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3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3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3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3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3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3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3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3.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3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3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3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3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3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13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3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3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3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3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3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3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14" ht="13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ht="13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14" ht="13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1:14" ht="13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3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3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3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3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3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3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3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3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3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3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3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3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3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3.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3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3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3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3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3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4" ht="13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1:14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1:14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1:14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1:14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1:14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1:14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1:14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1:14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1:14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1:14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1:14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1:14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1:14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1:14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1:14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1:14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1:14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1:14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1:14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1:14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1:14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1:14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1:14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1:14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1:14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1:14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1:14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1:14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1:14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1:14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1:14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1:14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1:14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1:14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1:14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1:14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1:14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1:14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1:14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1:14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1:14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1:14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1:14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1:14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1:14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1:14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1:14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4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1:14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1:14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4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1:14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1:14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1:14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1:14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1:14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1:14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1:14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1:14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1:14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14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1:14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14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14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14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1:14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1:14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1:14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1:14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1:14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1:14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1:14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1:14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14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1:14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1:14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1:14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1:14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1:14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1:14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1:14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1:14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1:14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1:14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1:14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1:14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1:14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1:14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1:14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1:14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1:14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1:14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1:14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1:14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1:14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1:14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14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1:14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1:14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1:14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1:14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1:14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1:14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1:14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1:14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1:14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1:14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1:14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1:14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1:14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1:14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1:14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1:14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1:14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1:14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1:14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1:14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1:14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1:14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1:14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1:14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1:14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1:14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1:14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1:14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1:14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1:14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1:14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1:14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14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1:14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1:14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1:14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1:14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1:14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1:14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1:14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1:14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1:14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1:14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1:14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1:14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1:14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1:14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1:14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1:14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1:14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14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1:14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14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1:14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1:14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1:14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1:14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1:14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1:14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1:14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1:14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</row>
    <row r="1131" spans="1:14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</row>
    <row r="1132" spans="1:14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</row>
    <row r="1133" spans="1:14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</row>
    <row r="1134" spans="1:14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</row>
    <row r="1135" spans="1:14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</row>
    <row r="1136" spans="1:14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</row>
    <row r="1137" spans="1:14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</row>
    <row r="1138" spans="1:14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</row>
    <row r="1139" spans="1:14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</row>
    <row r="1140" spans="1:14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</row>
    <row r="1141" spans="1:14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</row>
    <row r="1142" spans="1:14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</row>
    <row r="1143" spans="1:14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</row>
    <row r="1144" spans="1:14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</row>
    <row r="1145" spans="1:14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</row>
    <row r="1146" spans="1:14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</row>
    <row r="1147" spans="1:14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</row>
    <row r="1148" spans="1:14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</row>
    <row r="1149" spans="1:14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</row>
    <row r="1150" spans="1:14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</row>
    <row r="1151" spans="1:14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</row>
    <row r="1152" spans="1:14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</row>
    <row r="1153" spans="1:14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</row>
    <row r="1154" spans="1:14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</row>
    <row r="1155" spans="1:14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</row>
    <row r="1156" spans="1:14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</row>
    <row r="1157" spans="1:14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</row>
    <row r="1158" spans="1:14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</row>
    <row r="1159" spans="1:14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</row>
    <row r="1160" spans="1:14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</row>
    <row r="1161" spans="1:14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</row>
    <row r="1162" spans="1:14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</row>
    <row r="1163" spans="1:14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</row>
    <row r="1164" spans="1:14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</row>
    <row r="1165" spans="1:14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</row>
    <row r="1166" spans="1:14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</row>
    <row r="1167" spans="1:14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</row>
    <row r="1168" spans="1:14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</row>
    <row r="1169" spans="1:14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</row>
    <row r="1170" spans="1:14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</row>
    <row r="1171" spans="1:14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</row>
    <row r="1172" spans="1:14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</row>
    <row r="1173" spans="1:14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</row>
    <row r="1174" spans="1:14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</row>
    <row r="1175" spans="1:14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</row>
    <row r="1176" spans="1:14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</row>
    <row r="1177" spans="1:14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</row>
    <row r="1178" spans="1:14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</row>
    <row r="1179" spans="1:14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</row>
    <row r="1180" spans="1:14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</row>
    <row r="1181" spans="1:14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</row>
    <row r="1182" spans="1:14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</row>
    <row r="1183" spans="1:14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</row>
    <row r="1184" spans="1:14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</row>
    <row r="1185" spans="1:14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</row>
    <row r="1186" spans="1:14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</row>
    <row r="1187" spans="1:14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</row>
    <row r="1188" spans="1:14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</row>
    <row r="1189" spans="1:14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</row>
    <row r="1190" spans="1:14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</row>
    <row r="1191" spans="1:14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</row>
    <row r="1192" spans="1:14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</row>
    <row r="1193" spans="1:14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</row>
    <row r="1194" spans="1:14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</row>
    <row r="1195" spans="1:14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</row>
    <row r="1196" spans="1:14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</row>
    <row r="1197" spans="1:14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</row>
    <row r="1198" spans="1:14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</row>
    <row r="1199" spans="1:14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</row>
    <row r="1200" spans="1:14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</row>
    <row r="1201" spans="1:14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</row>
    <row r="1202" spans="1:14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</row>
    <row r="1203" spans="1:14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</row>
    <row r="1204" spans="1:14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</row>
    <row r="1205" spans="1:14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</row>
    <row r="1206" spans="1:14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</row>
    <row r="1207" spans="1:14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</row>
    <row r="1208" spans="1:14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</row>
    <row r="1209" spans="1:14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</row>
    <row r="1210" spans="1:14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</row>
    <row r="1211" spans="1:14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</row>
    <row r="1212" spans="1:14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</row>
    <row r="1213" spans="1:14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</row>
    <row r="1214" spans="1:14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</row>
    <row r="1215" spans="1:14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</row>
    <row r="1216" spans="1:14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</row>
    <row r="1217" spans="1:14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</row>
    <row r="1218" spans="1:14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</row>
    <row r="1219" spans="1:14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</row>
    <row r="1220" spans="1:14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</row>
    <row r="1221" spans="1:14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</row>
    <row r="1222" spans="1:14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</row>
    <row r="1223" spans="1:14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</row>
    <row r="1224" spans="1:14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</row>
    <row r="1225" spans="1:14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</row>
    <row r="1226" spans="1:14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</row>
    <row r="1227" spans="1:14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</row>
    <row r="1228" spans="1:14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</row>
    <row r="1229" spans="1:14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</row>
    <row r="1230" spans="1:14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</row>
    <row r="1231" spans="1:14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</row>
    <row r="1232" spans="1:14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</row>
    <row r="1233" spans="1:14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</row>
    <row r="1234" spans="1:14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</row>
    <row r="1235" spans="1:14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</row>
    <row r="1236" spans="1:14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</row>
    <row r="1237" spans="1:14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</row>
    <row r="1238" spans="1:14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</row>
    <row r="1239" spans="1:14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</row>
    <row r="1240" spans="1:14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</row>
    <row r="1241" spans="1:14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</row>
    <row r="1242" spans="1:14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</row>
    <row r="1243" spans="1:14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</row>
    <row r="1244" spans="1:14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</row>
    <row r="1245" spans="1:14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</row>
    <row r="1246" spans="1:14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</row>
    <row r="1247" spans="1:14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</row>
    <row r="1248" spans="1:14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</row>
    <row r="1249" spans="1:14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</row>
    <row r="1250" spans="1:14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</row>
    <row r="1251" spans="1:14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</row>
    <row r="1252" spans="1:14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</row>
    <row r="1253" spans="1:14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</row>
    <row r="1254" spans="1:14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</row>
    <row r="1255" spans="1:14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</row>
    <row r="1256" spans="1:14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</row>
    <row r="1257" spans="1:14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</row>
    <row r="1258" spans="1:14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</row>
    <row r="1259" spans="1:14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</row>
    <row r="1260" spans="1:14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</row>
    <row r="1261" spans="1:14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</row>
    <row r="1262" spans="1:14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</row>
    <row r="1263" spans="1:14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</row>
    <row r="1264" spans="1:14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</row>
    <row r="1265" spans="1:14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</row>
    <row r="1266" spans="1:14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</row>
    <row r="1267" spans="1:14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</row>
    <row r="1268" spans="1:14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</row>
    <row r="1269" spans="1:14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</row>
    <row r="1270" spans="1:14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</row>
    <row r="1271" spans="1:14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</row>
    <row r="1272" spans="1:14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</row>
    <row r="1273" spans="1:14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</row>
    <row r="1274" spans="1:14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</row>
    <row r="1275" spans="1:14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</row>
    <row r="1276" spans="1:14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</row>
    <row r="1277" spans="1:14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</row>
    <row r="1278" spans="1:14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</row>
    <row r="1279" spans="1:14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</row>
    <row r="1280" spans="1:14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</row>
    <row r="1281" spans="1:14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</row>
    <row r="1282" spans="1:14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</row>
    <row r="1283" spans="1:14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</row>
    <row r="1284" spans="1:14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</row>
    <row r="1285" spans="1:14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</row>
    <row r="1286" spans="1:14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</row>
    <row r="1287" spans="1:14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</row>
    <row r="1288" spans="1:14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</row>
    <row r="1289" spans="1:14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</row>
    <row r="1290" spans="1:14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</row>
    <row r="1291" spans="1:14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</row>
    <row r="1292" spans="1:14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</row>
    <row r="1293" spans="1:14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</row>
    <row r="1294" spans="1:14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</row>
    <row r="1295" spans="1:14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</row>
    <row r="1296" spans="1:14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</row>
    <row r="1297" spans="1:14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</row>
    <row r="1298" spans="1:14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</row>
    <row r="1299" spans="1:14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</row>
    <row r="1300" spans="1:14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</row>
    <row r="1301" spans="1:14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</row>
    <row r="1302" spans="1:14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</row>
    <row r="1303" spans="1:14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</row>
    <row r="1304" spans="1:14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</row>
    <row r="1305" spans="1:14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</row>
    <row r="1306" spans="1:14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</row>
    <row r="1307" spans="1:14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</row>
    <row r="1308" spans="1:14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</row>
    <row r="1309" spans="1:14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</row>
    <row r="1310" spans="1:14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</row>
    <row r="1311" spans="1:14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</row>
    <row r="1312" spans="1:14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</row>
    <row r="1313" spans="1:14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</row>
    <row r="1314" spans="1:14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</row>
    <row r="1315" spans="1:14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</row>
    <row r="1316" spans="1:14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</row>
    <row r="1317" spans="1:14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</row>
    <row r="1318" spans="1:14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</row>
    <row r="1319" spans="1:14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</row>
    <row r="1320" spans="1:14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</row>
    <row r="1321" spans="1:14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</row>
    <row r="1322" spans="1:14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</row>
    <row r="1323" spans="1:14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</row>
    <row r="1324" spans="1:14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</row>
    <row r="1325" spans="1:14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</row>
    <row r="1326" spans="1:14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</row>
    <row r="1327" spans="1:14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</row>
    <row r="1328" spans="1:14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</row>
    <row r="1329" spans="1:14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</row>
    <row r="1330" spans="1:14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</row>
    <row r="1331" spans="1:14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</row>
    <row r="1332" spans="1:14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</row>
    <row r="1333" spans="1:14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</row>
    <row r="1334" spans="1:14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</row>
    <row r="1335" spans="1:14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</row>
    <row r="1336" spans="1:14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</row>
    <row r="1337" spans="1:14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</row>
    <row r="1338" spans="1:14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</row>
    <row r="1339" spans="1:14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</row>
    <row r="1340" spans="1:14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</row>
    <row r="1341" spans="1:14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</row>
    <row r="1342" spans="1:14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</row>
    <row r="1343" spans="1:14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</row>
    <row r="1344" spans="1:14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</row>
    <row r="1345" spans="1:14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</row>
    <row r="1346" spans="1:14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</row>
    <row r="1347" spans="1:14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</row>
    <row r="1348" spans="1:14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</row>
    <row r="1349" spans="1:14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</row>
    <row r="1350" spans="1:14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</row>
    <row r="1351" spans="1:14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</row>
    <row r="1352" spans="1:14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</row>
    <row r="1353" spans="1:14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</row>
    <row r="1354" spans="1:14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</row>
    <row r="1355" spans="1:14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</row>
    <row r="1356" spans="1:14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</row>
    <row r="1357" spans="1:14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</row>
    <row r="1358" spans="1:14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</row>
    <row r="1359" spans="1:14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</row>
    <row r="1360" spans="1:14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</row>
    <row r="1361" spans="1:14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</row>
    <row r="1362" spans="1:14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</row>
    <row r="1363" spans="1:14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</row>
    <row r="1364" spans="1:14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</row>
    <row r="1365" spans="1:14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</row>
    <row r="1366" spans="1:14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</row>
    <row r="1367" spans="1:14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</row>
    <row r="1368" spans="1:14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</row>
    <row r="1369" spans="1:14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</row>
    <row r="1370" spans="1:14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</row>
    <row r="1371" spans="1:14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</row>
    <row r="1372" spans="1:14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</row>
    <row r="1373" spans="1:14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</row>
    <row r="1374" spans="1:14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</row>
    <row r="1375" spans="1:14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</row>
    <row r="1376" spans="1:14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</row>
    <row r="1377" spans="1:14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</row>
    <row r="1378" spans="1:14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</row>
    <row r="1379" spans="1:14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</row>
    <row r="1380" spans="1:14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</row>
    <row r="1381" spans="1:14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</row>
    <row r="1382" spans="1:14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</row>
    <row r="1383" spans="1:14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</row>
    <row r="1384" spans="1:14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</row>
    <row r="1385" spans="1:14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</row>
    <row r="1386" spans="1:14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</row>
    <row r="1387" spans="1:14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</row>
    <row r="1388" spans="1:14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</row>
    <row r="1389" spans="1:14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</row>
    <row r="1390" spans="1:14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</row>
    <row r="1391" spans="1:14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</row>
    <row r="1392" spans="1:14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</row>
    <row r="1393" spans="1:14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</row>
    <row r="1394" spans="1:14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</row>
    <row r="1395" spans="1:14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</row>
    <row r="1396" spans="1:14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</row>
    <row r="1397" spans="1:14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</row>
    <row r="1398" spans="1:14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</row>
    <row r="1399" spans="1:14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</row>
    <row r="1400" spans="1:14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</row>
    <row r="1401" spans="1:14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</row>
    <row r="1402" spans="1:14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</row>
    <row r="1403" spans="1:14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</row>
    <row r="1404" spans="1:14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</row>
    <row r="1405" spans="1:14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</row>
    <row r="1406" spans="1:14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</row>
    <row r="1407" spans="1:14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</row>
    <row r="1408" spans="1:14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</row>
    <row r="1409" spans="1:14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</row>
    <row r="1410" spans="1:14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</row>
    <row r="1411" spans="1:14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</row>
    <row r="1412" spans="1:14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</row>
    <row r="1413" spans="1:14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</row>
    <row r="1414" spans="1:14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</row>
    <row r="1415" spans="1:14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</row>
    <row r="1416" spans="1:14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</row>
    <row r="1417" spans="1:14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</row>
    <row r="1418" spans="1:14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</row>
    <row r="1419" spans="1:14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</row>
    <row r="1420" spans="1:14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</row>
    <row r="1421" spans="1:14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</row>
    <row r="1422" spans="1:14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</row>
    <row r="1423" spans="1:14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</row>
    <row r="1424" spans="1:14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</row>
    <row r="1425" spans="1:14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</row>
    <row r="1426" spans="1:14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</row>
    <row r="1427" spans="1:14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</row>
    <row r="1428" spans="1:14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</row>
    <row r="1429" spans="1:14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</row>
    <row r="1430" spans="1:14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</row>
    <row r="1431" spans="1:14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</row>
    <row r="1432" spans="1:14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</row>
    <row r="1433" spans="1:14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</row>
    <row r="1434" spans="1:14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</row>
    <row r="1435" spans="1:14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</row>
    <row r="1436" spans="1:14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</row>
    <row r="1437" spans="1:14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</row>
    <row r="1438" spans="1:14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</row>
    <row r="1439" spans="1:14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</row>
    <row r="1440" spans="1:14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</row>
    <row r="1441" spans="1:14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</row>
    <row r="1442" spans="1:14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</row>
    <row r="1443" spans="1:14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</row>
    <row r="1444" spans="1:14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</row>
    <row r="1445" spans="1:14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</row>
    <row r="1446" spans="1:14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</row>
    <row r="1447" spans="1:14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</row>
    <row r="1448" spans="1:14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</row>
    <row r="1449" spans="1:14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</row>
    <row r="1450" spans="1:14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</row>
    <row r="1451" spans="1:14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</row>
    <row r="1452" spans="1:14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</row>
    <row r="1453" spans="1:14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</row>
    <row r="1454" spans="1:14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</row>
    <row r="1455" spans="1:14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</row>
    <row r="1456" spans="1:14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</row>
    <row r="1457" spans="1:14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</row>
    <row r="1458" spans="1:14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</row>
    <row r="1459" spans="1:14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</row>
    <row r="1460" spans="1:14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</row>
    <row r="1461" spans="1:14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</row>
    <row r="1462" spans="1:14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</row>
    <row r="1463" spans="1:14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</row>
    <row r="1464" spans="1:14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</row>
    <row r="1465" spans="1:14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</row>
    <row r="1466" spans="1:14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</row>
    <row r="1467" spans="1:14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</row>
    <row r="1468" spans="1:14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</row>
    <row r="1469" spans="1:14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</row>
    <row r="1470" spans="1:14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</row>
    <row r="1471" spans="1:14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</row>
    <row r="1472" spans="1:14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</row>
    <row r="1473" spans="1:14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</row>
    <row r="1474" spans="1:14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</row>
    <row r="1475" spans="1:14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</row>
    <row r="1476" spans="1:14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</row>
    <row r="1477" spans="1:14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</row>
    <row r="1478" spans="1:14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</row>
    <row r="1479" spans="1:14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</row>
    <row r="1480" spans="1:14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</row>
    <row r="1481" spans="1:14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</row>
    <row r="1482" spans="1:14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</row>
    <row r="1483" spans="1:14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</row>
    <row r="1484" spans="1:14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</row>
    <row r="1485" spans="1:14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</row>
    <row r="1486" spans="1:14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</row>
    <row r="1487" spans="1:14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</row>
    <row r="1488" spans="1:14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</row>
    <row r="1489" spans="1:14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</row>
    <row r="1490" spans="1:14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</row>
    <row r="1491" spans="1:14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</row>
    <row r="1492" spans="1:14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</row>
    <row r="1493" spans="1:14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</row>
    <row r="1494" spans="1:14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</row>
    <row r="1495" spans="1:14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</row>
    <row r="1496" spans="1:14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</row>
    <row r="1497" spans="1:14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</row>
    <row r="1498" spans="1:14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</row>
    <row r="1499" spans="1:14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</row>
    <row r="1500" spans="1:14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</row>
    <row r="1501" spans="1:14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</row>
    <row r="1502" spans="1:14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</row>
    <row r="1503" spans="1:14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</row>
    <row r="1504" spans="1:14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</row>
    <row r="1505" spans="1:14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</row>
    <row r="1506" spans="1:14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</row>
    <row r="1507" spans="1:14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</row>
    <row r="1508" spans="1:14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</row>
    <row r="1509" spans="1:14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</row>
    <row r="1510" spans="1:14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</row>
    <row r="1511" spans="1:14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</row>
    <row r="1512" spans="1:14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</row>
    <row r="1513" spans="1:14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</row>
    <row r="1514" spans="1:14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</row>
    <row r="1515" spans="1:14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</row>
    <row r="1516" spans="1:14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</row>
    <row r="1517" spans="1:14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</row>
    <row r="1518" spans="1:14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</row>
    <row r="1519" spans="1:14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</row>
    <row r="1520" spans="1:14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</row>
    <row r="1521" spans="1:14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</row>
    <row r="1522" spans="1:14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</row>
    <row r="1523" spans="1:14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</row>
    <row r="1524" spans="1:14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</row>
    <row r="1525" spans="1:14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</row>
    <row r="1526" spans="1:14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</row>
    <row r="1527" spans="1:14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</row>
    <row r="1528" spans="1:14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</row>
    <row r="1529" spans="1:14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</row>
    <row r="1530" spans="1:14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</row>
    <row r="1531" spans="1:14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</row>
    <row r="1532" spans="1:14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</row>
    <row r="1533" spans="1:14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</row>
    <row r="1534" spans="1:14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</row>
    <row r="1535" spans="1:14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</row>
    <row r="1536" spans="1:14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</row>
    <row r="1537" spans="1:14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</row>
    <row r="1538" spans="1:14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</row>
    <row r="1539" spans="1:14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</row>
    <row r="1540" spans="1:14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</row>
    <row r="1541" spans="1:14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</row>
    <row r="1542" spans="1:14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</row>
    <row r="1543" spans="1:14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</row>
    <row r="1544" spans="1:14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</row>
    <row r="1545" spans="1:14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</row>
    <row r="1546" spans="1:14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</row>
    <row r="1547" spans="1:14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</row>
    <row r="1548" spans="1:14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</row>
    <row r="1549" spans="1:14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</row>
    <row r="1550" spans="1:14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</row>
    <row r="1551" spans="1:14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</row>
    <row r="1552" spans="1:14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</row>
    <row r="1553" spans="1:14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</row>
    <row r="1554" spans="1:14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</row>
    <row r="1555" spans="1:14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</row>
    <row r="1556" spans="1:14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</row>
    <row r="1557" spans="1:14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</row>
    <row r="1558" spans="1:14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</row>
    <row r="1559" spans="1:14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</row>
    <row r="1560" spans="1:14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</row>
    <row r="1561" spans="1:14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</row>
    <row r="1562" spans="1:14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</row>
    <row r="1563" spans="1:14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</row>
    <row r="1564" spans="1:14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</row>
    <row r="1565" spans="1:14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</row>
    <row r="1566" spans="1:14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</row>
    <row r="1567" spans="1:14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</row>
    <row r="1568" spans="1:14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</row>
    <row r="1569" spans="1:14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</row>
    <row r="1570" spans="1:14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</row>
    <row r="1571" spans="1:14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</row>
    <row r="1572" spans="1:14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</row>
    <row r="1573" spans="1:14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</row>
    <row r="1574" spans="1:14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</row>
    <row r="1575" spans="1:14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</row>
    <row r="1576" spans="1:14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</row>
    <row r="1577" spans="1:14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</row>
    <row r="1578" spans="1:14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</row>
    <row r="1579" spans="1:14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</row>
    <row r="1580" spans="1:14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</row>
    <row r="1581" spans="1:14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</row>
    <row r="1582" spans="1:14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</row>
    <row r="1583" spans="1:14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</row>
    <row r="1584" spans="1:14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</row>
    <row r="1585" spans="1:14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</row>
    <row r="1586" spans="1:14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</row>
    <row r="1587" spans="1:14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</row>
    <row r="1588" spans="1:14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</row>
    <row r="1589" spans="1:14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</row>
    <row r="1590" spans="1:14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</row>
    <row r="1591" spans="1:14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</row>
    <row r="1592" spans="1:14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</row>
    <row r="1593" spans="1:14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</row>
    <row r="1594" spans="1:14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</row>
    <row r="1595" spans="1:14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</row>
    <row r="1596" spans="1:14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</row>
    <row r="1597" spans="1:14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</row>
    <row r="1598" spans="1:14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</row>
    <row r="1599" spans="1:14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</row>
    <row r="1600" spans="1:14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</row>
    <row r="1601" spans="1:14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</row>
    <row r="1602" spans="1:14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</row>
    <row r="1603" spans="1:14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</row>
    <row r="1604" spans="1:14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</row>
    <row r="1605" spans="1:14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</row>
    <row r="1606" spans="1:14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</row>
    <row r="1607" spans="1:14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</row>
    <row r="1608" spans="1:14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</row>
    <row r="1609" spans="1:14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</row>
    <row r="1610" spans="1:14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</row>
    <row r="1611" spans="1:14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</row>
    <row r="1612" spans="1:14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</row>
    <row r="1613" spans="1:14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</row>
    <row r="1614" spans="1:14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</row>
    <row r="1615" spans="1:14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</row>
    <row r="1616" spans="1:14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</row>
    <row r="1617" spans="1:14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</row>
    <row r="1618" spans="1:14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</row>
    <row r="1619" spans="1:14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</row>
    <row r="1620" spans="1:14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</row>
    <row r="1621" spans="1:14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</row>
    <row r="1622" spans="1:14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</row>
    <row r="1623" spans="1:14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</row>
    <row r="1624" spans="1:14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</row>
    <row r="1625" spans="1:14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</row>
    <row r="1626" spans="1:14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</row>
    <row r="1627" spans="1:14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</row>
    <row r="1628" spans="1:14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</row>
    <row r="1629" spans="1:14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</row>
    <row r="1630" spans="1:14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</row>
    <row r="1631" spans="1:14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</row>
    <row r="1632" spans="1:14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</row>
    <row r="1633" spans="1:14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</row>
    <row r="1634" spans="1:14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</row>
    <row r="1635" spans="1:14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</row>
    <row r="1636" spans="1:14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</row>
    <row r="1637" spans="1:14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</row>
    <row r="1638" spans="1:14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</row>
    <row r="1639" spans="1:14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</row>
    <row r="1640" spans="1:14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</row>
    <row r="1641" spans="1:14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</row>
    <row r="1642" spans="1:14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</row>
    <row r="1643" spans="1:14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</row>
    <row r="1644" spans="1:14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</row>
    <row r="1645" spans="1:14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</row>
    <row r="1646" spans="1:14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</row>
    <row r="1647" spans="1:14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</row>
    <row r="1648" spans="1:14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</row>
    <row r="1649" spans="1:14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</row>
    <row r="1650" spans="1:14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</row>
    <row r="1651" spans="1:14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</row>
    <row r="1652" spans="1:14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</row>
    <row r="1653" spans="1:14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</row>
    <row r="1654" spans="1:14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</row>
    <row r="1655" spans="1:14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</row>
    <row r="1656" spans="1:14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</row>
    <row r="1657" spans="1:14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</row>
    <row r="1658" spans="1:14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</row>
    <row r="1659" spans="1:14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</row>
    <row r="1660" spans="1:14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</row>
    <row r="1661" spans="1:14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</row>
    <row r="1662" spans="1:14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</row>
    <row r="1663" spans="1:14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</row>
    <row r="1664" spans="1:14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</row>
    <row r="1665" spans="1:14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</row>
    <row r="1666" spans="1:14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</row>
    <row r="1667" spans="1:14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</row>
    <row r="1668" spans="1:14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</row>
    <row r="1669" spans="1:14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</row>
    <row r="1670" spans="1:14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</row>
    <row r="1671" spans="1:14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</row>
    <row r="1672" spans="1:14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</row>
    <row r="1673" spans="1:14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</row>
    <row r="1674" spans="1:14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</row>
    <row r="1675" spans="1:14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</row>
    <row r="1676" spans="1:14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</row>
    <row r="1677" spans="1:14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</row>
    <row r="1678" spans="1:14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</row>
    <row r="1679" spans="1:14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</row>
    <row r="1680" spans="1:14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</row>
    <row r="1681" spans="1:14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</row>
    <row r="1682" spans="1:14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</row>
    <row r="1683" spans="1:14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</row>
    <row r="1684" spans="1:14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</row>
    <row r="1685" spans="1:14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</row>
    <row r="1686" spans="1:14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</row>
    <row r="1687" spans="1:14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</row>
    <row r="1688" spans="1:14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</row>
    <row r="1689" spans="1:14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</row>
    <row r="1690" spans="1:14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</row>
    <row r="1691" spans="1:14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</row>
    <row r="1692" spans="1:14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</row>
    <row r="1693" spans="1:14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</row>
    <row r="1694" spans="1:14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</row>
    <row r="1695" spans="1:14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</row>
    <row r="1696" spans="1:14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</row>
    <row r="1697" spans="1:14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</row>
    <row r="1698" spans="1:14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</row>
    <row r="1699" spans="1:14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</row>
    <row r="1700" spans="1:14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</row>
    <row r="1701" spans="1:14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</row>
    <row r="1702" spans="1:14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</row>
    <row r="1703" spans="1:14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</row>
    <row r="1704" spans="1:14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</row>
    <row r="1705" spans="1:14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</row>
    <row r="1706" spans="1:14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</row>
    <row r="1707" spans="1:14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</row>
    <row r="1708" spans="1:14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</row>
    <row r="1709" spans="1:14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</row>
    <row r="1710" spans="1:14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</row>
    <row r="1711" spans="1:14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</row>
    <row r="1712" spans="1:14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</row>
    <row r="1713" spans="1:14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</row>
    <row r="1714" spans="1:14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</row>
    <row r="1715" spans="1:14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</row>
    <row r="1716" spans="1:14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</row>
    <row r="1717" spans="1:14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</row>
    <row r="1718" spans="1:14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</row>
    <row r="1719" spans="1:14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</row>
    <row r="1720" spans="1:14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</row>
    <row r="1721" spans="1:14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</row>
    <row r="1722" spans="1:14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</row>
    <row r="1723" spans="1:14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</row>
    <row r="1724" spans="1:14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</row>
    <row r="1725" spans="1:14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</row>
    <row r="1726" spans="1:14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</row>
    <row r="1727" spans="1:14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</row>
    <row r="1728" spans="1:14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</row>
    <row r="1729" spans="1:14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</row>
    <row r="1730" spans="1:14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</row>
    <row r="1731" spans="1:14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</row>
    <row r="1732" spans="1:14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</row>
    <row r="1733" spans="1:14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</row>
    <row r="1734" spans="1:14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</row>
    <row r="1735" spans="1:14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</row>
    <row r="1736" spans="1:14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</row>
    <row r="1737" spans="1:14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</row>
    <row r="1738" spans="1:14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</row>
    <row r="1739" spans="1:14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</row>
    <row r="1740" spans="1:14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</row>
    <row r="1741" spans="1:14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</row>
    <row r="1742" spans="1:14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</row>
    <row r="1743" spans="1:14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</row>
    <row r="1744" spans="1:14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</row>
    <row r="1745" spans="1:14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</row>
    <row r="1746" spans="1:14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</row>
    <row r="1747" spans="1:14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</row>
    <row r="1748" spans="1:14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</row>
    <row r="1749" spans="1:14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</row>
    <row r="1750" spans="1:14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</row>
    <row r="1751" spans="1:14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</row>
    <row r="1752" spans="1:14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</row>
    <row r="1753" spans="1:14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</row>
    <row r="1754" spans="1:14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</row>
    <row r="1755" spans="1:14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</row>
    <row r="1756" spans="1:14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</row>
    <row r="1757" spans="1:14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</row>
    <row r="1758" spans="1:14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</row>
    <row r="1759" spans="1:14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</row>
    <row r="1760" spans="1:14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</row>
    <row r="1761" spans="1:14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</row>
    <row r="1762" spans="1:14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</row>
    <row r="1763" spans="1:14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</row>
    <row r="1764" spans="1:14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</row>
    <row r="1765" spans="1:14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</row>
    <row r="1766" spans="1:14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</row>
    <row r="1767" spans="1:14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</row>
    <row r="1768" spans="1:14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</row>
    <row r="1769" spans="1:14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</row>
    <row r="1770" spans="1:14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</row>
    <row r="1771" spans="1:14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</row>
    <row r="1772" spans="1:14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</row>
    <row r="1773" spans="1:14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</row>
    <row r="1774" spans="1:14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</row>
    <row r="1775" spans="1:14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</row>
    <row r="1776" spans="1:14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</row>
    <row r="1777" spans="1:14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</row>
    <row r="1778" spans="1:14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</row>
    <row r="1779" spans="1:14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</row>
    <row r="1780" spans="1:14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</row>
    <row r="1781" spans="1:14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</row>
    <row r="1782" spans="1:14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</row>
    <row r="1783" spans="1:14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</row>
    <row r="1784" spans="1:14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</row>
    <row r="1785" spans="1:14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</row>
    <row r="1786" spans="1:14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</row>
    <row r="1787" spans="1:14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</row>
    <row r="1788" spans="1:14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</row>
    <row r="1789" spans="1:14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</row>
    <row r="1790" spans="1:14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</row>
    <row r="1791" spans="1:14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</row>
    <row r="1792" spans="1:14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</row>
    <row r="1793" spans="1:14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</row>
    <row r="1794" spans="1:14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</row>
    <row r="1795" spans="1:14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</row>
    <row r="1796" spans="1:14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</row>
    <row r="1797" spans="1:14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</row>
    <row r="1798" spans="1:14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</row>
    <row r="1799" spans="1:14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</row>
    <row r="1800" spans="1:14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</row>
    <row r="1801" spans="1:14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</row>
    <row r="1802" spans="1:14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</row>
    <row r="1803" spans="1:14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</row>
    <row r="1804" spans="1:14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</row>
    <row r="1805" spans="1:14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</row>
    <row r="1806" spans="1:14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</row>
    <row r="1807" spans="1:14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</row>
    <row r="1808" spans="1:14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</row>
    <row r="1809" spans="1:14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</row>
    <row r="1810" spans="1:14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</row>
    <row r="1811" spans="1:14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</row>
    <row r="1812" spans="1:14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</row>
    <row r="1813" spans="1:14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</row>
    <row r="1814" spans="1:14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</row>
    <row r="1815" spans="1:14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</row>
    <row r="1816" spans="1:14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</row>
    <row r="1817" spans="1:14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3937007874015748" right="0.1968503937007874" top="0.5905511811023623" bottom="0.1968503937007874" header="0.1968503937007874" footer="0.5118110236220472"/>
  <pageSetup horizontalDpi="600" verticalDpi="600" orientation="portrait" paperSize="9" scale="85" r:id="rId1"/>
  <headerFooter alignWithMargins="0">
    <oddHeader>&amp;C&amp;"Times New Roman,полужирный курсив"&amp;16&amp;UИтоги Всероссийской переписи населения 2002 года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2">
      <selection activeCell="B5" sqref="B5"/>
    </sheetView>
  </sheetViews>
  <sheetFormatPr defaultColWidth="9.00390625" defaultRowHeight="12.75"/>
  <cols>
    <col min="1" max="1" width="26.125" style="0" customWidth="1"/>
    <col min="2" max="2" width="9.875" style="0" customWidth="1"/>
    <col min="3" max="3" width="9.875" style="0" hidden="1" customWidth="1"/>
    <col min="4" max="6" width="9.875" style="0" customWidth="1"/>
    <col min="7" max="7" width="9.875" style="0" hidden="1" customWidth="1"/>
    <col min="8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7.25" customHeight="1">
      <c r="A2" s="78" t="s">
        <v>400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24" customHeight="1">
      <c r="A3" s="70"/>
      <c r="B3" s="75" t="s">
        <v>0</v>
      </c>
      <c r="C3" s="76"/>
      <c r="D3" s="76"/>
      <c r="E3" s="77"/>
      <c r="F3" s="75" t="s">
        <v>1</v>
      </c>
      <c r="G3" s="76"/>
      <c r="H3" s="76"/>
      <c r="I3" s="77"/>
      <c r="J3" s="75" t="s">
        <v>2</v>
      </c>
      <c r="K3" s="76"/>
      <c r="L3" s="76"/>
      <c r="M3" s="77"/>
    </row>
    <row r="4" spans="1:13" s="1" customFormat="1" ht="36">
      <c r="A4" s="71"/>
      <c r="B4" s="2" t="s">
        <v>3</v>
      </c>
      <c r="C4" s="2" t="s">
        <v>18</v>
      </c>
      <c r="D4" s="2" t="s">
        <v>4</v>
      </c>
      <c r="E4" s="2" t="s">
        <v>5</v>
      </c>
      <c r="F4" s="2" t="s">
        <v>3</v>
      </c>
      <c r="G4" s="2" t="s">
        <v>18</v>
      </c>
      <c r="H4" s="2" t="s">
        <v>4</v>
      </c>
      <c r="I4" s="2" t="s">
        <v>5</v>
      </c>
      <c r="J4" s="3" t="s">
        <v>3</v>
      </c>
      <c r="K4" s="2" t="s">
        <v>18</v>
      </c>
      <c r="L4" s="3" t="s">
        <v>4</v>
      </c>
      <c r="M4" s="3" t="s">
        <v>5</v>
      </c>
    </row>
    <row r="5" spans="1:13" ht="29.25" customHeight="1">
      <c r="A5" s="60" t="s">
        <v>50</v>
      </c>
      <c r="B5" s="22">
        <v>10347</v>
      </c>
      <c r="C5" s="22">
        <f>D5+E5</f>
        <v>10347</v>
      </c>
      <c r="D5" s="22">
        <v>5402</v>
      </c>
      <c r="E5" s="22">
        <f>B5-D5</f>
        <v>4945</v>
      </c>
      <c r="F5" s="22">
        <v>5101</v>
      </c>
      <c r="G5" s="22">
        <f>H5+I5</f>
        <v>5101</v>
      </c>
      <c r="H5" s="22">
        <v>2685</v>
      </c>
      <c r="I5" s="22">
        <f>F5-H5</f>
        <v>2416</v>
      </c>
      <c r="J5" s="23">
        <f>B5-F5</f>
        <v>5246</v>
      </c>
      <c r="K5" s="23">
        <f>L5+M5</f>
        <v>5246</v>
      </c>
      <c r="L5" s="35">
        <f>D5-H5</f>
        <v>2717</v>
      </c>
      <c r="M5" s="23">
        <f>J5-L5</f>
        <v>2529</v>
      </c>
    </row>
    <row r="6" spans="1:13" ht="13.5" customHeight="1">
      <c r="A6" s="44" t="s">
        <v>276</v>
      </c>
      <c r="B6" s="10">
        <v>2</v>
      </c>
      <c r="C6" s="10" t="e">
        <f aca="true" t="shared" si="0" ref="C6:C34">D6+E6</f>
        <v>#VALUE!</v>
      </c>
      <c r="D6" s="10" t="s">
        <v>44</v>
      </c>
      <c r="E6" s="10">
        <v>2</v>
      </c>
      <c r="F6" s="10" t="s">
        <v>44</v>
      </c>
      <c r="G6" s="10" t="s">
        <v>44</v>
      </c>
      <c r="H6" s="10" t="s">
        <v>44</v>
      </c>
      <c r="I6" s="10" t="s">
        <v>44</v>
      </c>
      <c r="J6" s="11">
        <v>2</v>
      </c>
      <c r="K6" s="11" t="e">
        <f aca="true" t="shared" si="1" ref="K6:K34">L6+M6</f>
        <v>#VALUE!</v>
      </c>
      <c r="L6" s="28" t="s">
        <v>44</v>
      </c>
      <c r="M6" s="11">
        <v>2</v>
      </c>
    </row>
    <row r="7" spans="1:13" ht="13.5" customHeight="1">
      <c r="A7" s="44" t="s">
        <v>277</v>
      </c>
      <c r="B7" s="10">
        <v>1</v>
      </c>
      <c r="C7" s="10" t="e">
        <f t="shared" si="0"/>
        <v>#VALUE!</v>
      </c>
      <c r="D7" s="10">
        <v>1</v>
      </c>
      <c r="E7" s="10" t="s">
        <v>44</v>
      </c>
      <c r="F7" s="10">
        <v>1</v>
      </c>
      <c r="G7" s="10" t="e">
        <f aca="true" t="shared" si="2" ref="G7:G34">H7+I7</f>
        <v>#VALUE!</v>
      </c>
      <c r="H7" s="10">
        <v>1</v>
      </c>
      <c r="I7" s="10" t="s">
        <v>44</v>
      </c>
      <c r="J7" s="10" t="s">
        <v>44</v>
      </c>
      <c r="K7" s="10" t="s">
        <v>44</v>
      </c>
      <c r="L7" s="28" t="s">
        <v>44</v>
      </c>
      <c r="M7" s="11" t="s">
        <v>44</v>
      </c>
    </row>
    <row r="8" spans="1:13" ht="13.5" customHeight="1">
      <c r="A8" s="44" t="s">
        <v>150</v>
      </c>
      <c r="B8" s="10">
        <v>5</v>
      </c>
      <c r="C8" s="10">
        <f t="shared" si="0"/>
        <v>5</v>
      </c>
      <c r="D8" s="10">
        <v>3</v>
      </c>
      <c r="E8" s="10">
        <f aca="true" t="shared" si="3" ref="E8:E34">B8-D8</f>
        <v>2</v>
      </c>
      <c r="F8" s="10">
        <v>3</v>
      </c>
      <c r="G8" s="10">
        <f t="shared" si="2"/>
        <v>3</v>
      </c>
      <c r="H8" s="10">
        <v>1</v>
      </c>
      <c r="I8" s="10">
        <f>F8-H8</f>
        <v>2</v>
      </c>
      <c r="J8" s="11">
        <f aca="true" t="shared" si="4" ref="J8:J34">B8-F8</f>
        <v>2</v>
      </c>
      <c r="K8" s="11" t="e">
        <f t="shared" si="1"/>
        <v>#VALUE!</v>
      </c>
      <c r="L8" s="36">
        <f>D8-H8</f>
        <v>2</v>
      </c>
      <c r="M8" s="11" t="s">
        <v>44</v>
      </c>
    </row>
    <row r="9" spans="1:13" ht="13.5" customHeight="1">
      <c r="A9" s="44" t="s">
        <v>152</v>
      </c>
      <c r="B9" s="10">
        <v>52</v>
      </c>
      <c r="C9" s="10">
        <f t="shared" si="0"/>
        <v>52</v>
      </c>
      <c r="D9" s="10">
        <v>32</v>
      </c>
      <c r="E9" s="10">
        <f t="shared" si="3"/>
        <v>20</v>
      </c>
      <c r="F9" s="10">
        <v>35</v>
      </c>
      <c r="G9" s="10">
        <f t="shared" si="2"/>
        <v>35</v>
      </c>
      <c r="H9" s="10">
        <v>23</v>
      </c>
      <c r="I9" s="10">
        <f>F9-H9</f>
        <v>12</v>
      </c>
      <c r="J9" s="11">
        <f t="shared" si="4"/>
        <v>17</v>
      </c>
      <c r="K9" s="11">
        <f t="shared" si="1"/>
        <v>17</v>
      </c>
      <c r="L9" s="36">
        <f>D9-H9</f>
        <v>9</v>
      </c>
      <c r="M9" s="11">
        <f>J9-L9</f>
        <v>8</v>
      </c>
    </row>
    <row r="10" spans="1:13" ht="13.5" customHeight="1">
      <c r="A10" s="44" t="s">
        <v>155</v>
      </c>
      <c r="B10" s="10">
        <v>31</v>
      </c>
      <c r="C10" s="10">
        <f t="shared" si="0"/>
        <v>31</v>
      </c>
      <c r="D10" s="10">
        <v>28</v>
      </c>
      <c r="E10" s="10">
        <f t="shared" si="3"/>
        <v>3</v>
      </c>
      <c r="F10" s="10">
        <v>20</v>
      </c>
      <c r="G10" s="10">
        <f t="shared" si="2"/>
        <v>20</v>
      </c>
      <c r="H10" s="10">
        <v>18</v>
      </c>
      <c r="I10" s="10">
        <f>F10-H10</f>
        <v>2</v>
      </c>
      <c r="J10" s="11">
        <f t="shared" si="4"/>
        <v>11</v>
      </c>
      <c r="K10" s="11">
        <f t="shared" si="1"/>
        <v>11</v>
      </c>
      <c r="L10" s="36">
        <f>D10-H10</f>
        <v>10</v>
      </c>
      <c r="M10" s="11">
        <f>J10-L10</f>
        <v>1</v>
      </c>
    </row>
    <row r="11" spans="1:13" ht="13.5" customHeight="1">
      <c r="A11" s="44" t="s">
        <v>156</v>
      </c>
      <c r="B11" s="10">
        <v>15</v>
      </c>
      <c r="C11" s="10">
        <f t="shared" si="0"/>
        <v>15</v>
      </c>
      <c r="D11" s="10">
        <v>9</v>
      </c>
      <c r="E11" s="10">
        <f t="shared" si="3"/>
        <v>6</v>
      </c>
      <c r="F11" s="10">
        <v>6</v>
      </c>
      <c r="G11" s="10">
        <f t="shared" si="2"/>
        <v>6</v>
      </c>
      <c r="H11" s="10">
        <v>3</v>
      </c>
      <c r="I11" s="10">
        <f>F11-H11</f>
        <v>3</v>
      </c>
      <c r="J11" s="11">
        <f t="shared" si="4"/>
        <v>9</v>
      </c>
      <c r="K11" s="11">
        <f t="shared" si="1"/>
        <v>9</v>
      </c>
      <c r="L11" s="36">
        <f>D11-H11</f>
        <v>6</v>
      </c>
      <c r="M11" s="11">
        <f>J11-L11</f>
        <v>3</v>
      </c>
    </row>
    <row r="12" spans="1:13" ht="13.5" customHeight="1">
      <c r="A12" s="44" t="s">
        <v>157</v>
      </c>
      <c r="B12" s="10">
        <v>84</v>
      </c>
      <c r="C12" s="10">
        <f t="shared" si="0"/>
        <v>84</v>
      </c>
      <c r="D12" s="10">
        <v>46</v>
      </c>
      <c r="E12" s="10">
        <f t="shared" si="3"/>
        <v>38</v>
      </c>
      <c r="F12" s="10">
        <v>28</v>
      </c>
      <c r="G12" s="10">
        <f t="shared" si="2"/>
        <v>28</v>
      </c>
      <c r="H12" s="10">
        <v>13</v>
      </c>
      <c r="I12" s="10">
        <f>F12-H12</f>
        <v>15</v>
      </c>
      <c r="J12" s="11">
        <f t="shared" si="4"/>
        <v>56</v>
      </c>
      <c r="K12" s="11">
        <f t="shared" si="1"/>
        <v>56</v>
      </c>
      <c r="L12" s="36">
        <f>D12-H12</f>
        <v>33</v>
      </c>
      <c r="M12" s="11">
        <f>J12-L12</f>
        <v>23</v>
      </c>
    </row>
    <row r="13" spans="1:13" ht="13.5" customHeight="1">
      <c r="A13" s="44" t="s">
        <v>8</v>
      </c>
      <c r="B13" s="10">
        <v>3</v>
      </c>
      <c r="C13" s="10">
        <f t="shared" si="0"/>
        <v>3</v>
      </c>
      <c r="D13" s="10">
        <v>1</v>
      </c>
      <c r="E13" s="10">
        <f t="shared" si="3"/>
        <v>2</v>
      </c>
      <c r="F13" s="10">
        <v>2</v>
      </c>
      <c r="G13" s="10" t="e">
        <f t="shared" si="2"/>
        <v>#VALUE!</v>
      </c>
      <c r="H13" s="10" t="s">
        <v>44</v>
      </c>
      <c r="I13" s="10">
        <v>2</v>
      </c>
      <c r="J13" s="11">
        <f t="shared" si="4"/>
        <v>1</v>
      </c>
      <c r="K13" s="11" t="e">
        <f t="shared" si="1"/>
        <v>#VALUE!</v>
      </c>
      <c r="L13" s="36">
        <v>1</v>
      </c>
      <c r="M13" s="11" t="s">
        <v>44</v>
      </c>
    </row>
    <row r="14" spans="1:13" ht="13.5" customHeight="1">
      <c r="A14" s="44" t="s">
        <v>158</v>
      </c>
      <c r="B14" s="10">
        <v>8</v>
      </c>
      <c r="C14" s="10">
        <f t="shared" si="0"/>
        <v>8</v>
      </c>
      <c r="D14" s="10">
        <v>6</v>
      </c>
      <c r="E14" s="10">
        <f t="shared" si="3"/>
        <v>2</v>
      </c>
      <c r="F14" s="10">
        <v>1</v>
      </c>
      <c r="G14" s="10" t="e">
        <f t="shared" si="2"/>
        <v>#VALUE!</v>
      </c>
      <c r="H14" s="10">
        <v>1</v>
      </c>
      <c r="I14" s="10" t="s">
        <v>44</v>
      </c>
      <c r="J14" s="11">
        <f t="shared" si="4"/>
        <v>7</v>
      </c>
      <c r="K14" s="11">
        <f t="shared" si="1"/>
        <v>7</v>
      </c>
      <c r="L14" s="36">
        <f>D14-H14</f>
        <v>5</v>
      </c>
      <c r="M14" s="11">
        <f>J14-L14</f>
        <v>2</v>
      </c>
    </row>
    <row r="15" spans="1:13" ht="13.5" customHeight="1">
      <c r="A15" s="44" t="s">
        <v>9</v>
      </c>
      <c r="B15" s="10">
        <v>1</v>
      </c>
      <c r="C15" s="10" t="e">
        <f t="shared" si="0"/>
        <v>#VALUE!</v>
      </c>
      <c r="D15" s="10" t="s">
        <v>44</v>
      </c>
      <c r="E15" s="10">
        <v>1</v>
      </c>
      <c r="F15" s="10">
        <v>1</v>
      </c>
      <c r="G15" s="10" t="e">
        <f t="shared" si="2"/>
        <v>#VALUE!</v>
      </c>
      <c r="H15" s="10" t="s">
        <v>44</v>
      </c>
      <c r="I15" s="10">
        <v>1</v>
      </c>
      <c r="J15" s="10" t="s">
        <v>44</v>
      </c>
      <c r="K15" s="10" t="s">
        <v>44</v>
      </c>
      <c r="L15" s="28" t="s">
        <v>44</v>
      </c>
      <c r="M15" s="11" t="s">
        <v>44</v>
      </c>
    </row>
    <row r="16" spans="1:13" ht="13.5" customHeight="1">
      <c r="A16" s="44" t="s">
        <v>233</v>
      </c>
      <c r="B16" s="10">
        <v>3</v>
      </c>
      <c r="C16" s="10">
        <f t="shared" si="0"/>
        <v>3</v>
      </c>
      <c r="D16" s="10">
        <v>2</v>
      </c>
      <c r="E16" s="10">
        <f t="shared" si="3"/>
        <v>1</v>
      </c>
      <c r="F16" s="10">
        <v>2</v>
      </c>
      <c r="G16" s="10">
        <f t="shared" si="2"/>
        <v>2</v>
      </c>
      <c r="H16" s="10">
        <v>1</v>
      </c>
      <c r="I16" s="10">
        <f>F16-H16</f>
        <v>1</v>
      </c>
      <c r="J16" s="11">
        <f t="shared" si="4"/>
        <v>1</v>
      </c>
      <c r="K16" s="11" t="e">
        <f t="shared" si="1"/>
        <v>#VALUE!</v>
      </c>
      <c r="L16" s="36">
        <f>D16-H16</f>
        <v>1</v>
      </c>
      <c r="M16" s="11" t="s">
        <v>44</v>
      </c>
    </row>
    <row r="17" spans="1:13" ht="13.5" customHeight="1">
      <c r="A17" s="44" t="s">
        <v>234</v>
      </c>
      <c r="B17" s="10">
        <v>5</v>
      </c>
      <c r="C17" s="10">
        <f t="shared" si="0"/>
        <v>5</v>
      </c>
      <c r="D17" s="10">
        <v>4</v>
      </c>
      <c r="E17" s="10">
        <f t="shared" si="3"/>
        <v>1</v>
      </c>
      <c r="F17" s="10">
        <v>4</v>
      </c>
      <c r="G17" s="10" t="e">
        <f t="shared" si="2"/>
        <v>#VALUE!</v>
      </c>
      <c r="H17" s="10">
        <v>4</v>
      </c>
      <c r="I17" s="10" t="s">
        <v>44</v>
      </c>
      <c r="J17" s="11">
        <f t="shared" si="4"/>
        <v>1</v>
      </c>
      <c r="K17" s="11" t="e">
        <f t="shared" si="1"/>
        <v>#VALUE!</v>
      </c>
      <c r="L17" s="36" t="s">
        <v>44</v>
      </c>
      <c r="M17" s="11">
        <v>1</v>
      </c>
    </row>
    <row r="18" spans="1:13" ht="13.5" customHeight="1">
      <c r="A18" s="44" t="s">
        <v>278</v>
      </c>
      <c r="B18" s="10">
        <v>1</v>
      </c>
      <c r="C18" s="10" t="e">
        <f t="shared" si="0"/>
        <v>#VALUE!</v>
      </c>
      <c r="D18" s="10" t="s">
        <v>44</v>
      </c>
      <c r="E18" s="10">
        <v>1</v>
      </c>
      <c r="F18" s="10">
        <v>1</v>
      </c>
      <c r="G18" s="10" t="e">
        <f t="shared" si="2"/>
        <v>#VALUE!</v>
      </c>
      <c r="H18" s="10" t="s">
        <v>44</v>
      </c>
      <c r="I18" s="10">
        <v>1</v>
      </c>
      <c r="J18" s="11" t="s">
        <v>44</v>
      </c>
      <c r="K18" s="11" t="s">
        <v>44</v>
      </c>
      <c r="L18" s="36" t="s">
        <v>44</v>
      </c>
      <c r="M18" s="11" t="s">
        <v>44</v>
      </c>
    </row>
    <row r="19" spans="1:13" ht="13.5" customHeight="1">
      <c r="A19" s="44" t="s">
        <v>212</v>
      </c>
      <c r="B19" s="10">
        <v>2</v>
      </c>
      <c r="C19" s="10">
        <f t="shared" si="0"/>
        <v>2</v>
      </c>
      <c r="D19" s="10">
        <v>1</v>
      </c>
      <c r="E19" s="10">
        <f t="shared" si="3"/>
        <v>1</v>
      </c>
      <c r="F19" s="10">
        <v>1</v>
      </c>
      <c r="G19" s="10" t="e">
        <f t="shared" si="2"/>
        <v>#VALUE!</v>
      </c>
      <c r="H19" s="10" t="s">
        <v>44</v>
      </c>
      <c r="I19" s="10">
        <v>1</v>
      </c>
      <c r="J19" s="11">
        <f t="shared" si="4"/>
        <v>1</v>
      </c>
      <c r="K19" s="11" t="e">
        <f t="shared" si="1"/>
        <v>#VALUE!</v>
      </c>
      <c r="L19" s="36">
        <v>1</v>
      </c>
      <c r="M19" s="11" t="s">
        <v>44</v>
      </c>
    </row>
    <row r="20" spans="1:13" ht="27" customHeight="1">
      <c r="A20" s="44" t="s">
        <v>389</v>
      </c>
      <c r="B20" s="10">
        <v>2</v>
      </c>
      <c r="C20" s="10" t="e">
        <f t="shared" si="0"/>
        <v>#VALUE!</v>
      </c>
      <c r="D20" s="10">
        <v>2</v>
      </c>
      <c r="E20" s="10" t="s">
        <v>44</v>
      </c>
      <c r="F20" s="10">
        <v>2</v>
      </c>
      <c r="G20" s="10" t="e">
        <f t="shared" si="2"/>
        <v>#VALUE!</v>
      </c>
      <c r="H20" s="10">
        <v>2</v>
      </c>
      <c r="I20" s="11" t="s">
        <v>44</v>
      </c>
      <c r="J20" s="11" t="s">
        <v>44</v>
      </c>
      <c r="K20" s="11" t="s">
        <v>44</v>
      </c>
      <c r="L20" s="36" t="s">
        <v>44</v>
      </c>
      <c r="M20" s="11" t="s">
        <v>44</v>
      </c>
    </row>
    <row r="21" spans="1:13" ht="13.5" customHeight="1">
      <c r="A21" s="44" t="s">
        <v>164</v>
      </c>
      <c r="B21" s="10">
        <v>30</v>
      </c>
      <c r="C21" s="10">
        <f t="shared" si="0"/>
        <v>30</v>
      </c>
      <c r="D21" s="10">
        <v>14</v>
      </c>
      <c r="E21" s="10">
        <f t="shared" si="3"/>
        <v>16</v>
      </c>
      <c r="F21" s="10">
        <v>7</v>
      </c>
      <c r="G21" s="10">
        <f t="shared" si="2"/>
        <v>7</v>
      </c>
      <c r="H21" s="10">
        <v>3</v>
      </c>
      <c r="I21" s="10">
        <f>F21-H21</f>
        <v>4</v>
      </c>
      <c r="J21" s="11">
        <f t="shared" si="4"/>
        <v>23</v>
      </c>
      <c r="K21" s="11">
        <f t="shared" si="1"/>
        <v>23</v>
      </c>
      <c r="L21" s="36">
        <f>D21-H21</f>
        <v>11</v>
      </c>
      <c r="M21" s="11">
        <f>J21-L21</f>
        <v>12</v>
      </c>
    </row>
    <row r="22" spans="1:13" ht="13.5" customHeight="1">
      <c r="A22" s="44" t="s">
        <v>165</v>
      </c>
      <c r="B22" s="10">
        <v>2</v>
      </c>
      <c r="C22" s="10">
        <f t="shared" si="0"/>
        <v>2</v>
      </c>
      <c r="D22" s="10">
        <v>1</v>
      </c>
      <c r="E22" s="10">
        <f t="shared" si="3"/>
        <v>1</v>
      </c>
      <c r="F22" s="10">
        <v>1</v>
      </c>
      <c r="G22" s="10" t="e">
        <f t="shared" si="2"/>
        <v>#VALUE!</v>
      </c>
      <c r="H22" s="10" t="s">
        <v>44</v>
      </c>
      <c r="I22" s="10">
        <v>1</v>
      </c>
      <c r="J22" s="11">
        <f t="shared" si="4"/>
        <v>1</v>
      </c>
      <c r="K22" s="11" t="e">
        <f t="shared" si="1"/>
        <v>#VALUE!</v>
      </c>
      <c r="L22" s="36">
        <v>1</v>
      </c>
      <c r="M22" s="11" t="s">
        <v>44</v>
      </c>
    </row>
    <row r="23" spans="1:13" ht="13.5" customHeight="1">
      <c r="A23" s="44" t="s">
        <v>266</v>
      </c>
      <c r="B23" s="10">
        <v>10</v>
      </c>
      <c r="C23" s="10">
        <f t="shared" si="0"/>
        <v>10</v>
      </c>
      <c r="D23" s="10">
        <v>6</v>
      </c>
      <c r="E23" s="10">
        <f t="shared" si="3"/>
        <v>4</v>
      </c>
      <c r="F23" s="10">
        <v>5</v>
      </c>
      <c r="G23" s="10">
        <f t="shared" si="2"/>
        <v>5</v>
      </c>
      <c r="H23" s="10">
        <v>2</v>
      </c>
      <c r="I23" s="10">
        <f>F23-H23</f>
        <v>3</v>
      </c>
      <c r="J23" s="11">
        <f t="shared" si="4"/>
        <v>5</v>
      </c>
      <c r="K23" s="11">
        <f t="shared" si="1"/>
        <v>5</v>
      </c>
      <c r="L23" s="36">
        <f>D23-H23</f>
        <v>4</v>
      </c>
      <c r="M23" s="11">
        <f>J23-L23</f>
        <v>1</v>
      </c>
    </row>
    <row r="24" spans="1:13" ht="13.5" customHeight="1">
      <c r="A24" s="44" t="s">
        <v>235</v>
      </c>
      <c r="B24" s="10">
        <v>1</v>
      </c>
      <c r="C24" s="10">
        <f t="shared" si="0"/>
        <v>1</v>
      </c>
      <c r="D24" s="10">
        <v>1</v>
      </c>
      <c r="E24" s="10">
        <f t="shared" si="3"/>
        <v>0</v>
      </c>
      <c r="F24" s="10">
        <v>1</v>
      </c>
      <c r="G24" s="10" t="e">
        <f t="shared" si="2"/>
        <v>#VALUE!</v>
      </c>
      <c r="H24" s="10">
        <v>1</v>
      </c>
      <c r="I24" s="10" t="s">
        <v>44</v>
      </c>
      <c r="J24" s="10" t="s">
        <v>44</v>
      </c>
      <c r="K24" s="10" t="s">
        <v>44</v>
      </c>
      <c r="L24" s="28" t="s">
        <v>44</v>
      </c>
      <c r="M24" s="11" t="s">
        <v>44</v>
      </c>
    </row>
    <row r="25" spans="1:13" ht="13.5" customHeight="1">
      <c r="A25" s="44" t="s">
        <v>12</v>
      </c>
      <c r="B25" s="10">
        <v>18</v>
      </c>
      <c r="C25" s="10">
        <f t="shared" si="0"/>
        <v>18</v>
      </c>
      <c r="D25" s="10">
        <v>7</v>
      </c>
      <c r="E25" s="10">
        <f t="shared" si="3"/>
        <v>11</v>
      </c>
      <c r="F25" s="10">
        <v>3</v>
      </c>
      <c r="G25" s="10">
        <f t="shared" si="2"/>
        <v>3</v>
      </c>
      <c r="H25" s="10">
        <v>1</v>
      </c>
      <c r="I25" s="10">
        <f>F25-H25</f>
        <v>2</v>
      </c>
      <c r="J25" s="11">
        <f t="shared" si="4"/>
        <v>15</v>
      </c>
      <c r="K25" s="11">
        <f t="shared" si="1"/>
        <v>15</v>
      </c>
      <c r="L25" s="36">
        <f>D25-H25</f>
        <v>6</v>
      </c>
      <c r="M25" s="11">
        <f>J25-L25</f>
        <v>9</v>
      </c>
    </row>
    <row r="26" spans="1:13" ht="13.5" customHeight="1">
      <c r="A26" s="44" t="s">
        <v>279</v>
      </c>
      <c r="B26" s="10">
        <v>2</v>
      </c>
      <c r="C26" s="10" t="e">
        <f t="shared" si="0"/>
        <v>#VALUE!</v>
      </c>
      <c r="D26" s="10" t="s">
        <v>44</v>
      </c>
      <c r="E26" s="10">
        <v>2</v>
      </c>
      <c r="F26" s="10">
        <v>2</v>
      </c>
      <c r="G26" s="10" t="e">
        <f t="shared" si="2"/>
        <v>#VALUE!</v>
      </c>
      <c r="H26" s="10" t="s">
        <v>44</v>
      </c>
      <c r="I26" s="10">
        <v>2</v>
      </c>
      <c r="J26" s="11" t="s">
        <v>44</v>
      </c>
      <c r="K26" s="11" t="s">
        <v>44</v>
      </c>
      <c r="L26" s="36" t="s">
        <v>44</v>
      </c>
      <c r="M26" s="11" t="s">
        <v>44</v>
      </c>
    </row>
    <row r="27" spans="1:13" ht="13.5" customHeight="1">
      <c r="A27" s="44" t="s">
        <v>168</v>
      </c>
      <c r="B27" s="10">
        <v>1</v>
      </c>
      <c r="C27" s="10" t="e">
        <f t="shared" si="0"/>
        <v>#VALUE!</v>
      </c>
      <c r="D27" s="10" t="s">
        <v>44</v>
      </c>
      <c r="E27" s="10">
        <v>1</v>
      </c>
      <c r="F27" s="10" t="s">
        <v>44</v>
      </c>
      <c r="G27" s="10" t="s">
        <v>44</v>
      </c>
      <c r="H27" s="10" t="s">
        <v>44</v>
      </c>
      <c r="I27" s="10" t="s">
        <v>44</v>
      </c>
      <c r="J27" s="11">
        <v>1</v>
      </c>
      <c r="K27" s="11" t="e">
        <f t="shared" si="1"/>
        <v>#VALUE!</v>
      </c>
      <c r="L27" s="36" t="s">
        <v>44</v>
      </c>
      <c r="M27" s="11">
        <v>1</v>
      </c>
    </row>
    <row r="28" spans="1:13" ht="13.5" customHeight="1">
      <c r="A28" s="44" t="s">
        <v>376</v>
      </c>
      <c r="B28" s="10">
        <v>2</v>
      </c>
      <c r="C28" s="10" t="e">
        <f t="shared" si="0"/>
        <v>#VALUE!</v>
      </c>
      <c r="D28" s="10">
        <v>2</v>
      </c>
      <c r="E28" s="10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1">
        <v>2</v>
      </c>
      <c r="K28" s="11" t="e">
        <f t="shared" si="1"/>
        <v>#VALUE!</v>
      </c>
      <c r="L28" s="36">
        <v>2</v>
      </c>
      <c r="M28" s="11" t="s">
        <v>44</v>
      </c>
    </row>
    <row r="29" spans="1:13" ht="13.5" customHeight="1">
      <c r="A29" s="44" t="s">
        <v>269</v>
      </c>
      <c r="B29" s="10">
        <v>2</v>
      </c>
      <c r="C29" s="10" t="e">
        <f t="shared" si="0"/>
        <v>#VALUE!</v>
      </c>
      <c r="D29" s="10" t="s">
        <v>44</v>
      </c>
      <c r="E29" s="10">
        <v>2</v>
      </c>
      <c r="F29" s="10" t="s">
        <v>44</v>
      </c>
      <c r="G29" s="10" t="s">
        <v>44</v>
      </c>
      <c r="H29" s="10" t="s">
        <v>44</v>
      </c>
      <c r="I29" s="10" t="s">
        <v>44</v>
      </c>
      <c r="J29" s="11">
        <v>2</v>
      </c>
      <c r="K29" s="11" t="e">
        <f t="shared" si="1"/>
        <v>#VALUE!</v>
      </c>
      <c r="L29" s="36" t="s">
        <v>44</v>
      </c>
      <c r="M29" s="11">
        <v>2</v>
      </c>
    </row>
    <row r="30" spans="1:13" ht="13.5" customHeight="1">
      <c r="A30" s="44" t="s">
        <v>172</v>
      </c>
      <c r="B30" s="10">
        <v>53</v>
      </c>
      <c r="C30" s="10">
        <f t="shared" si="0"/>
        <v>53</v>
      </c>
      <c r="D30" s="10">
        <v>39</v>
      </c>
      <c r="E30" s="10">
        <f t="shared" si="3"/>
        <v>14</v>
      </c>
      <c r="F30" s="10">
        <v>41</v>
      </c>
      <c r="G30" s="10">
        <f t="shared" si="2"/>
        <v>41</v>
      </c>
      <c r="H30" s="10">
        <v>30</v>
      </c>
      <c r="I30" s="10">
        <f>F30-H30</f>
        <v>11</v>
      </c>
      <c r="J30" s="11">
        <f t="shared" si="4"/>
        <v>12</v>
      </c>
      <c r="K30" s="11">
        <f t="shared" si="1"/>
        <v>12</v>
      </c>
      <c r="L30" s="36">
        <f>D30-H30</f>
        <v>9</v>
      </c>
      <c r="M30" s="11">
        <f>J30-L30</f>
        <v>3</v>
      </c>
    </row>
    <row r="31" spans="1:13" ht="13.5" customHeight="1">
      <c r="A31" s="44" t="s">
        <v>215</v>
      </c>
      <c r="B31" s="10">
        <v>22</v>
      </c>
      <c r="C31" s="10">
        <f t="shared" si="0"/>
        <v>22</v>
      </c>
      <c r="D31" s="10">
        <v>10</v>
      </c>
      <c r="E31" s="10">
        <f t="shared" si="3"/>
        <v>12</v>
      </c>
      <c r="F31" s="10">
        <v>4</v>
      </c>
      <c r="G31" s="10">
        <f t="shared" si="2"/>
        <v>4</v>
      </c>
      <c r="H31" s="10">
        <v>3</v>
      </c>
      <c r="I31" s="10">
        <f>F31-H31</f>
        <v>1</v>
      </c>
      <c r="J31" s="11">
        <f t="shared" si="4"/>
        <v>18</v>
      </c>
      <c r="K31" s="11">
        <f t="shared" si="1"/>
        <v>18</v>
      </c>
      <c r="L31" s="36">
        <f>D31-H31</f>
        <v>7</v>
      </c>
      <c r="M31" s="11">
        <f>J31-L31</f>
        <v>11</v>
      </c>
    </row>
    <row r="32" spans="1:13" ht="13.5" customHeight="1">
      <c r="A32" s="44" t="s">
        <v>280</v>
      </c>
      <c r="B32" s="10">
        <v>4</v>
      </c>
      <c r="C32" s="10">
        <f t="shared" si="0"/>
        <v>4</v>
      </c>
      <c r="D32" s="10">
        <v>1</v>
      </c>
      <c r="E32" s="10">
        <f t="shared" si="3"/>
        <v>3</v>
      </c>
      <c r="F32" s="10">
        <v>3</v>
      </c>
      <c r="G32" s="10">
        <f t="shared" si="2"/>
        <v>3</v>
      </c>
      <c r="H32" s="10">
        <v>1</v>
      </c>
      <c r="I32" s="10">
        <f>F32-H32</f>
        <v>2</v>
      </c>
      <c r="J32" s="11">
        <f t="shared" si="4"/>
        <v>1</v>
      </c>
      <c r="K32" s="11" t="e">
        <f t="shared" si="1"/>
        <v>#VALUE!</v>
      </c>
      <c r="L32" s="36" t="s">
        <v>44</v>
      </c>
      <c r="M32" s="11">
        <v>1</v>
      </c>
    </row>
    <row r="33" spans="1:13" ht="13.5" customHeight="1">
      <c r="A33" s="44" t="s">
        <v>174</v>
      </c>
      <c r="B33" s="10">
        <v>2</v>
      </c>
      <c r="C33" s="10" t="e">
        <f t="shared" si="0"/>
        <v>#VALUE!</v>
      </c>
      <c r="D33" s="10">
        <v>2</v>
      </c>
      <c r="E33" s="10" t="s">
        <v>44</v>
      </c>
      <c r="F33" s="10" t="s">
        <v>44</v>
      </c>
      <c r="G33" s="10" t="s">
        <v>44</v>
      </c>
      <c r="H33" s="10" t="s">
        <v>44</v>
      </c>
      <c r="I33" s="10" t="s">
        <v>44</v>
      </c>
      <c r="J33" s="11">
        <v>2</v>
      </c>
      <c r="K33" s="11" t="e">
        <f t="shared" si="1"/>
        <v>#VALUE!</v>
      </c>
      <c r="L33" s="36">
        <v>2</v>
      </c>
      <c r="M33" s="11" t="s">
        <v>44</v>
      </c>
    </row>
    <row r="34" spans="1:13" ht="13.5" customHeight="1">
      <c r="A34" s="44" t="s">
        <v>175</v>
      </c>
      <c r="B34" s="10">
        <v>3</v>
      </c>
      <c r="C34" s="10">
        <f t="shared" si="0"/>
        <v>3</v>
      </c>
      <c r="D34" s="10">
        <v>1</v>
      </c>
      <c r="E34" s="10">
        <f t="shared" si="3"/>
        <v>2</v>
      </c>
      <c r="F34" s="10">
        <v>2</v>
      </c>
      <c r="G34" s="10">
        <f t="shared" si="2"/>
        <v>2</v>
      </c>
      <c r="H34" s="10">
        <v>1</v>
      </c>
      <c r="I34" s="10">
        <f>F34-H34</f>
        <v>1</v>
      </c>
      <c r="J34" s="11">
        <f t="shared" si="4"/>
        <v>1</v>
      </c>
      <c r="K34" s="11" t="e">
        <f t="shared" si="1"/>
        <v>#VALUE!</v>
      </c>
      <c r="L34" s="36" t="s">
        <v>44</v>
      </c>
      <c r="M34" s="11">
        <v>1</v>
      </c>
    </row>
    <row r="35" spans="1:13" ht="27" customHeight="1">
      <c r="A35" s="44" t="s">
        <v>390</v>
      </c>
      <c r="B35" s="10">
        <v>10</v>
      </c>
      <c r="C35" s="10">
        <f aca="true" t="shared" si="5" ref="C35:C59">D35+E35</f>
        <v>10</v>
      </c>
      <c r="D35" s="10">
        <v>6</v>
      </c>
      <c r="E35" s="10">
        <f aca="true" t="shared" si="6" ref="E35:E57">B35-D35</f>
        <v>4</v>
      </c>
      <c r="F35" s="10">
        <v>3</v>
      </c>
      <c r="G35" s="10">
        <f aca="true" t="shared" si="7" ref="G35:G59">H35+I35</f>
        <v>3</v>
      </c>
      <c r="H35" s="10">
        <v>1</v>
      </c>
      <c r="I35" s="10">
        <f>F35-H35</f>
        <v>2</v>
      </c>
      <c r="J35" s="11">
        <f aca="true" t="shared" si="8" ref="J35:J55">B35-F35</f>
        <v>7</v>
      </c>
      <c r="K35" s="11">
        <f aca="true" t="shared" si="9" ref="K35:K57">L35+M35</f>
        <v>7</v>
      </c>
      <c r="L35" s="36">
        <f>D35-H35</f>
        <v>5</v>
      </c>
      <c r="M35" s="11">
        <f>J35-L35</f>
        <v>2</v>
      </c>
    </row>
    <row r="36" spans="1:13" ht="13.5" customHeight="1">
      <c r="A36" s="44" t="s">
        <v>273</v>
      </c>
      <c r="B36" s="10">
        <v>32</v>
      </c>
      <c r="C36" s="10">
        <f t="shared" si="5"/>
        <v>32</v>
      </c>
      <c r="D36" s="10">
        <v>16</v>
      </c>
      <c r="E36" s="10">
        <f t="shared" si="6"/>
        <v>16</v>
      </c>
      <c r="F36" s="10">
        <v>27</v>
      </c>
      <c r="G36" s="10">
        <f t="shared" si="7"/>
        <v>27</v>
      </c>
      <c r="H36" s="10">
        <v>14</v>
      </c>
      <c r="I36" s="10">
        <f>F36-H36</f>
        <v>13</v>
      </c>
      <c r="J36" s="11">
        <f t="shared" si="8"/>
        <v>5</v>
      </c>
      <c r="K36" s="11">
        <f t="shared" si="9"/>
        <v>5</v>
      </c>
      <c r="L36" s="36">
        <f>D36-H36</f>
        <v>2</v>
      </c>
      <c r="M36" s="11">
        <f>J36-L36</f>
        <v>3</v>
      </c>
    </row>
    <row r="37" spans="1:13" ht="13.5" customHeight="1">
      <c r="A37" s="44" t="s">
        <v>218</v>
      </c>
      <c r="B37" s="10">
        <v>46</v>
      </c>
      <c r="C37" s="10">
        <f t="shared" si="5"/>
        <v>46</v>
      </c>
      <c r="D37" s="10">
        <v>21</v>
      </c>
      <c r="E37" s="10">
        <f t="shared" si="6"/>
        <v>25</v>
      </c>
      <c r="F37" s="10">
        <v>26</v>
      </c>
      <c r="G37" s="10">
        <f t="shared" si="7"/>
        <v>26</v>
      </c>
      <c r="H37" s="10">
        <v>8</v>
      </c>
      <c r="I37" s="10">
        <f>F37-H37</f>
        <v>18</v>
      </c>
      <c r="J37" s="11">
        <f t="shared" si="8"/>
        <v>20</v>
      </c>
      <c r="K37" s="11">
        <f t="shared" si="9"/>
        <v>20</v>
      </c>
      <c r="L37" s="36">
        <f>D37-H37</f>
        <v>13</v>
      </c>
      <c r="M37" s="11">
        <f>J37-L37</f>
        <v>7</v>
      </c>
    </row>
    <row r="38" spans="1:13" ht="13.5" customHeight="1">
      <c r="A38" s="44" t="s">
        <v>219</v>
      </c>
      <c r="B38" s="10">
        <v>32</v>
      </c>
      <c r="C38" s="10">
        <f t="shared" si="5"/>
        <v>32</v>
      </c>
      <c r="D38" s="10">
        <v>20</v>
      </c>
      <c r="E38" s="10">
        <f t="shared" si="6"/>
        <v>12</v>
      </c>
      <c r="F38" s="10">
        <v>4</v>
      </c>
      <c r="G38" s="10">
        <f t="shared" si="7"/>
        <v>4</v>
      </c>
      <c r="H38" s="10">
        <v>3</v>
      </c>
      <c r="I38" s="10">
        <f>F38-H38</f>
        <v>1</v>
      </c>
      <c r="J38" s="11">
        <f t="shared" si="8"/>
        <v>28</v>
      </c>
      <c r="K38" s="11">
        <f t="shared" si="9"/>
        <v>28</v>
      </c>
      <c r="L38" s="36">
        <f>D38-H38</f>
        <v>17</v>
      </c>
      <c r="M38" s="11">
        <f>J38-L38</f>
        <v>11</v>
      </c>
    </row>
    <row r="39" spans="1:13" ht="13.5" customHeight="1">
      <c r="A39" s="44" t="s">
        <v>281</v>
      </c>
      <c r="B39" s="10">
        <v>1</v>
      </c>
      <c r="C39" s="10" t="e">
        <f t="shared" si="5"/>
        <v>#VALUE!</v>
      </c>
      <c r="D39" s="10" t="s">
        <v>44</v>
      </c>
      <c r="E39" s="10">
        <v>1</v>
      </c>
      <c r="F39" s="10" t="s">
        <v>44</v>
      </c>
      <c r="G39" s="10" t="s">
        <v>44</v>
      </c>
      <c r="H39" s="10" t="s">
        <v>44</v>
      </c>
      <c r="I39" s="10" t="s">
        <v>44</v>
      </c>
      <c r="J39" s="11">
        <v>1</v>
      </c>
      <c r="K39" s="11" t="e">
        <f t="shared" si="9"/>
        <v>#VALUE!</v>
      </c>
      <c r="L39" s="36" t="s">
        <v>44</v>
      </c>
      <c r="M39" s="11">
        <v>1</v>
      </c>
    </row>
    <row r="40" spans="1:13" ht="13.5" customHeight="1">
      <c r="A40" s="44" t="s">
        <v>282</v>
      </c>
      <c r="B40" s="10">
        <v>4</v>
      </c>
      <c r="C40" s="10">
        <f t="shared" si="5"/>
        <v>4</v>
      </c>
      <c r="D40" s="10">
        <v>3</v>
      </c>
      <c r="E40" s="10">
        <f t="shared" si="6"/>
        <v>1</v>
      </c>
      <c r="F40" s="10">
        <v>4</v>
      </c>
      <c r="G40" s="10">
        <f t="shared" si="7"/>
        <v>4</v>
      </c>
      <c r="H40" s="10">
        <v>3</v>
      </c>
      <c r="I40" s="10">
        <f>F40-H40</f>
        <v>1</v>
      </c>
      <c r="J40" s="11" t="s">
        <v>44</v>
      </c>
      <c r="K40" s="11" t="s">
        <v>44</v>
      </c>
      <c r="L40" s="36" t="s">
        <v>44</v>
      </c>
      <c r="M40" s="11" t="s">
        <v>44</v>
      </c>
    </row>
    <row r="41" spans="1:13" ht="13.5" customHeight="1">
      <c r="A41" s="44" t="s">
        <v>184</v>
      </c>
      <c r="B41" s="10">
        <v>4</v>
      </c>
      <c r="C41" s="10">
        <f t="shared" si="5"/>
        <v>4</v>
      </c>
      <c r="D41" s="10">
        <v>3</v>
      </c>
      <c r="E41" s="10">
        <f t="shared" si="6"/>
        <v>1</v>
      </c>
      <c r="F41" s="10">
        <v>4</v>
      </c>
      <c r="G41" s="10">
        <f t="shared" si="7"/>
        <v>4</v>
      </c>
      <c r="H41" s="10">
        <v>3</v>
      </c>
      <c r="I41" s="10">
        <f>F41-H41</f>
        <v>1</v>
      </c>
      <c r="J41" s="11" t="s">
        <v>44</v>
      </c>
      <c r="K41" s="11" t="s">
        <v>44</v>
      </c>
      <c r="L41" s="36" t="s">
        <v>44</v>
      </c>
      <c r="M41" s="11" t="s">
        <v>44</v>
      </c>
    </row>
    <row r="42" spans="1:13" ht="13.5" customHeight="1">
      <c r="A42" s="44" t="s">
        <v>220</v>
      </c>
      <c r="B42" s="10">
        <v>8931</v>
      </c>
      <c r="C42" s="10">
        <f t="shared" si="5"/>
        <v>8931</v>
      </c>
      <c r="D42" s="10">
        <v>4621</v>
      </c>
      <c r="E42" s="10">
        <f t="shared" si="6"/>
        <v>4310</v>
      </c>
      <c r="F42" s="10">
        <v>4417</v>
      </c>
      <c r="G42" s="10">
        <f t="shared" si="7"/>
        <v>4417</v>
      </c>
      <c r="H42" s="10">
        <v>2303</v>
      </c>
      <c r="I42" s="10">
        <f>F42-H42</f>
        <v>2114</v>
      </c>
      <c r="J42" s="11">
        <f t="shared" si="8"/>
        <v>4514</v>
      </c>
      <c r="K42" s="11">
        <f t="shared" si="9"/>
        <v>4514</v>
      </c>
      <c r="L42" s="36">
        <f>D42-H42</f>
        <v>2318</v>
      </c>
      <c r="M42" s="11">
        <f>J42-L42</f>
        <v>2196</v>
      </c>
    </row>
    <row r="43" spans="1:13" ht="13.5" customHeight="1">
      <c r="A43" s="47" t="s">
        <v>14</v>
      </c>
      <c r="B43" s="10">
        <v>1</v>
      </c>
      <c r="C43" s="10" t="e">
        <f t="shared" si="5"/>
        <v>#VALUE!</v>
      </c>
      <c r="D43" s="10">
        <v>1</v>
      </c>
      <c r="E43" s="10" t="s">
        <v>44</v>
      </c>
      <c r="F43" s="10" t="s">
        <v>44</v>
      </c>
      <c r="G43" s="10" t="s">
        <v>44</v>
      </c>
      <c r="H43" s="10" t="s">
        <v>44</v>
      </c>
      <c r="I43" s="28" t="s">
        <v>44</v>
      </c>
      <c r="J43" s="11">
        <v>1</v>
      </c>
      <c r="K43" s="28" t="e">
        <f t="shared" si="9"/>
        <v>#VALUE!</v>
      </c>
      <c r="L43" s="10">
        <v>1</v>
      </c>
      <c r="M43" s="10" t="s">
        <v>44</v>
      </c>
    </row>
    <row r="44" spans="1:13" ht="13.5" customHeight="1">
      <c r="A44" s="44" t="s">
        <v>283</v>
      </c>
      <c r="B44" s="10">
        <v>1</v>
      </c>
      <c r="C44" s="10" t="e">
        <f t="shared" si="5"/>
        <v>#VALUE!</v>
      </c>
      <c r="D44" s="10" t="s">
        <v>44</v>
      </c>
      <c r="E44" s="10">
        <v>1</v>
      </c>
      <c r="F44" s="10">
        <v>1</v>
      </c>
      <c r="G44" s="10" t="e">
        <f t="shared" si="7"/>
        <v>#VALUE!</v>
      </c>
      <c r="H44" s="10" t="s">
        <v>44</v>
      </c>
      <c r="I44" s="10">
        <v>1</v>
      </c>
      <c r="J44" s="36" t="s">
        <v>44</v>
      </c>
      <c r="K44" s="36" t="s">
        <v>44</v>
      </c>
      <c r="L44" s="36" t="s">
        <v>44</v>
      </c>
      <c r="M44" s="11" t="s">
        <v>44</v>
      </c>
    </row>
    <row r="45" spans="1:13" ht="13.5" customHeight="1">
      <c r="A45" s="44" t="s">
        <v>187</v>
      </c>
      <c r="B45" s="10">
        <v>2</v>
      </c>
      <c r="C45" s="10" t="e">
        <f t="shared" si="5"/>
        <v>#VALUE!</v>
      </c>
      <c r="D45" s="10">
        <v>2</v>
      </c>
      <c r="E45" s="10" t="s">
        <v>44</v>
      </c>
      <c r="F45" s="10" t="s">
        <v>44</v>
      </c>
      <c r="G45" s="10" t="s">
        <v>44</v>
      </c>
      <c r="H45" s="10" t="s">
        <v>44</v>
      </c>
      <c r="I45" s="10" t="s">
        <v>44</v>
      </c>
      <c r="J45" s="11">
        <v>2</v>
      </c>
      <c r="K45" s="11" t="e">
        <f t="shared" si="9"/>
        <v>#VALUE!</v>
      </c>
      <c r="L45" s="36">
        <v>2</v>
      </c>
      <c r="M45" s="11" t="s">
        <v>44</v>
      </c>
    </row>
    <row r="46" spans="1:13" ht="13.5" customHeight="1">
      <c r="A46" s="44" t="s">
        <v>189</v>
      </c>
      <c r="B46" s="10">
        <v>91</v>
      </c>
      <c r="C46" s="10">
        <f t="shared" si="5"/>
        <v>91</v>
      </c>
      <c r="D46" s="10">
        <v>43</v>
      </c>
      <c r="E46" s="10">
        <f t="shared" si="6"/>
        <v>48</v>
      </c>
      <c r="F46" s="10">
        <v>63</v>
      </c>
      <c r="G46" s="10">
        <f t="shared" si="7"/>
        <v>63</v>
      </c>
      <c r="H46" s="10">
        <v>28</v>
      </c>
      <c r="I46" s="10">
        <f>F46-H46</f>
        <v>35</v>
      </c>
      <c r="J46" s="11">
        <f t="shared" si="8"/>
        <v>28</v>
      </c>
      <c r="K46" s="11">
        <f t="shared" si="9"/>
        <v>28</v>
      </c>
      <c r="L46" s="36">
        <f>D46-H46</f>
        <v>15</v>
      </c>
      <c r="M46" s="11">
        <f>J46-L46</f>
        <v>13</v>
      </c>
    </row>
    <row r="47" spans="1:13" ht="13.5" customHeight="1">
      <c r="A47" s="44" t="s">
        <v>250</v>
      </c>
      <c r="B47" s="10">
        <v>2</v>
      </c>
      <c r="C47" s="10">
        <f t="shared" si="5"/>
        <v>2</v>
      </c>
      <c r="D47" s="10">
        <v>1</v>
      </c>
      <c r="E47" s="10">
        <f t="shared" si="6"/>
        <v>1</v>
      </c>
      <c r="F47" s="10">
        <v>1</v>
      </c>
      <c r="G47" s="10" t="e">
        <f t="shared" si="7"/>
        <v>#VALUE!</v>
      </c>
      <c r="H47" s="10">
        <v>1</v>
      </c>
      <c r="I47" s="10" t="s">
        <v>44</v>
      </c>
      <c r="J47" s="11">
        <f t="shared" si="8"/>
        <v>1</v>
      </c>
      <c r="K47" s="11" t="e">
        <f t="shared" si="9"/>
        <v>#VALUE!</v>
      </c>
      <c r="L47" s="36" t="s">
        <v>44</v>
      </c>
      <c r="M47" s="11">
        <v>1</v>
      </c>
    </row>
    <row r="48" spans="1:13" ht="13.5" customHeight="1">
      <c r="A48" s="44" t="s">
        <v>225</v>
      </c>
      <c r="B48" s="10">
        <v>5</v>
      </c>
      <c r="C48" s="10">
        <f t="shared" si="5"/>
        <v>5</v>
      </c>
      <c r="D48" s="10">
        <v>2</v>
      </c>
      <c r="E48" s="10">
        <f t="shared" si="6"/>
        <v>3</v>
      </c>
      <c r="F48" s="10">
        <v>2</v>
      </c>
      <c r="G48" s="10" t="e">
        <f t="shared" si="7"/>
        <v>#VALUE!</v>
      </c>
      <c r="H48" s="10" t="s">
        <v>44</v>
      </c>
      <c r="I48" s="10">
        <v>2</v>
      </c>
      <c r="J48" s="11">
        <f t="shared" si="8"/>
        <v>3</v>
      </c>
      <c r="K48" s="11">
        <f t="shared" si="9"/>
        <v>3</v>
      </c>
      <c r="L48" s="36">
        <v>2</v>
      </c>
      <c r="M48" s="11">
        <v>1</v>
      </c>
    </row>
    <row r="49" spans="1:13" ht="13.5" customHeight="1">
      <c r="A49" s="44" t="s">
        <v>226</v>
      </c>
      <c r="B49" s="10">
        <v>9</v>
      </c>
      <c r="C49" s="10">
        <f t="shared" si="5"/>
        <v>9</v>
      </c>
      <c r="D49" s="10">
        <v>6</v>
      </c>
      <c r="E49" s="10">
        <f t="shared" si="6"/>
        <v>3</v>
      </c>
      <c r="F49" s="10">
        <v>4</v>
      </c>
      <c r="G49" s="10">
        <f t="shared" si="7"/>
        <v>4</v>
      </c>
      <c r="H49" s="10">
        <v>2</v>
      </c>
      <c r="I49" s="10">
        <f>F49-H49</f>
        <v>2</v>
      </c>
      <c r="J49" s="11">
        <f t="shared" si="8"/>
        <v>5</v>
      </c>
      <c r="K49" s="11">
        <f t="shared" si="9"/>
        <v>5</v>
      </c>
      <c r="L49" s="36">
        <f>D49-H49</f>
        <v>4</v>
      </c>
      <c r="M49" s="11">
        <f>J49-L49</f>
        <v>1</v>
      </c>
    </row>
    <row r="50" spans="1:13" ht="13.5" customHeight="1">
      <c r="A50" s="44" t="s">
        <v>252</v>
      </c>
      <c r="B50" s="10">
        <v>702</v>
      </c>
      <c r="C50" s="10">
        <f t="shared" si="5"/>
        <v>702</v>
      </c>
      <c r="D50" s="10">
        <v>392</v>
      </c>
      <c r="E50" s="10">
        <f t="shared" si="6"/>
        <v>310</v>
      </c>
      <c r="F50" s="10">
        <v>321</v>
      </c>
      <c r="G50" s="10">
        <f t="shared" si="7"/>
        <v>321</v>
      </c>
      <c r="H50" s="10">
        <v>188</v>
      </c>
      <c r="I50" s="10">
        <f>F50-H50</f>
        <v>133</v>
      </c>
      <c r="J50" s="11">
        <f t="shared" si="8"/>
        <v>381</v>
      </c>
      <c r="K50" s="11">
        <f t="shared" si="9"/>
        <v>381</v>
      </c>
      <c r="L50" s="36">
        <f>D50-H50</f>
        <v>204</v>
      </c>
      <c r="M50" s="11">
        <f>J50-L50</f>
        <v>177</v>
      </c>
    </row>
    <row r="51" spans="1:13" ht="13.5" customHeight="1">
      <c r="A51" s="44" t="s">
        <v>200</v>
      </c>
      <c r="B51" s="10">
        <v>3</v>
      </c>
      <c r="C51" s="10" t="e">
        <f t="shared" si="5"/>
        <v>#VALUE!</v>
      </c>
      <c r="D51" s="10">
        <v>3</v>
      </c>
      <c r="E51" s="10" t="s">
        <v>44</v>
      </c>
      <c r="F51" s="10">
        <v>1</v>
      </c>
      <c r="G51" s="10" t="e">
        <f t="shared" si="7"/>
        <v>#VALUE!</v>
      </c>
      <c r="H51" s="10">
        <v>1</v>
      </c>
      <c r="I51" s="10" t="s">
        <v>44</v>
      </c>
      <c r="J51" s="11">
        <f t="shared" si="8"/>
        <v>2</v>
      </c>
      <c r="K51" s="11" t="e">
        <f t="shared" si="9"/>
        <v>#VALUE!</v>
      </c>
      <c r="L51" s="36">
        <f>D51-H51</f>
        <v>2</v>
      </c>
      <c r="M51" s="11" t="s">
        <v>44</v>
      </c>
    </row>
    <row r="52" spans="1:13" ht="13.5" customHeight="1">
      <c r="A52" s="44" t="s">
        <v>201</v>
      </c>
      <c r="B52" s="10">
        <v>2</v>
      </c>
      <c r="C52" s="10">
        <f t="shared" si="5"/>
        <v>2</v>
      </c>
      <c r="D52" s="10">
        <v>1</v>
      </c>
      <c r="E52" s="10">
        <f t="shared" si="6"/>
        <v>1</v>
      </c>
      <c r="F52" s="10">
        <v>1</v>
      </c>
      <c r="G52" s="10" t="e">
        <f t="shared" si="7"/>
        <v>#VALUE!</v>
      </c>
      <c r="H52" s="10">
        <v>1</v>
      </c>
      <c r="I52" s="10" t="s">
        <v>44</v>
      </c>
      <c r="J52" s="11">
        <f t="shared" si="8"/>
        <v>1</v>
      </c>
      <c r="K52" s="11" t="e">
        <f t="shared" si="9"/>
        <v>#VALUE!</v>
      </c>
      <c r="L52" s="36" t="s">
        <v>44</v>
      </c>
      <c r="M52" s="11">
        <v>1</v>
      </c>
    </row>
    <row r="53" spans="1:13" ht="13.5" customHeight="1">
      <c r="A53" s="44" t="s">
        <v>202</v>
      </c>
      <c r="B53" s="10">
        <v>17</v>
      </c>
      <c r="C53" s="10">
        <f t="shared" si="5"/>
        <v>17</v>
      </c>
      <c r="D53" s="10">
        <v>10</v>
      </c>
      <c r="E53" s="10">
        <f t="shared" si="6"/>
        <v>7</v>
      </c>
      <c r="F53" s="10">
        <v>1</v>
      </c>
      <c r="G53" s="10" t="e">
        <f t="shared" si="7"/>
        <v>#VALUE!</v>
      </c>
      <c r="H53" s="10" t="s">
        <v>44</v>
      </c>
      <c r="I53" s="10">
        <v>1</v>
      </c>
      <c r="J53" s="11">
        <f t="shared" si="8"/>
        <v>16</v>
      </c>
      <c r="K53" s="11">
        <f t="shared" si="9"/>
        <v>16</v>
      </c>
      <c r="L53" s="36">
        <v>10</v>
      </c>
      <c r="M53" s="11">
        <v>6</v>
      </c>
    </row>
    <row r="54" spans="1:13" ht="13.5" customHeight="1">
      <c r="A54" s="44" t="s">
        <v>284</v>
      </c>
      <c r="B54" s="10">
        <v>2</v>
      </c>
      <c r="C54" s="10" t="e">
        <f t="shared" si="5"/>
        <v>#VALUE!</v>
      </c>
      <c r="D54" s="10" t="s">
        <v>44</v>
      </c>
      <c r="E54" s="10">
        <v>2</v>
      </c>
      <c r="F54" s="10" t="s">
        <v>44</v>
      </c>
      <c r="G54" s="10" t="s">
        <v>44</v>
      </c>
      <c r="H54" s="10" t="s">
        <v>44</v>
      </c>
      <c r="I54" s="10" t="s">
        <v>44</v>
      </c>
      <c r="J54" s="11">
        <v>2</v>
      </c>
      <c r="K54" s="11" t="e">
        <f t="shared" si="9"/>
        <v>#VALUE!</v>
      </c>
      <c r="L54" s="36" t="s">
        <v>44</v>
      </c>
      <c r="M54" s="11">
        <v>2</v>
      </c>
    </row>
    <row r="55" spans="1:13" ht="13.5" customHeight="1">
      <c r="A55" s="44" t="s">
        <v>255</v>
      </c>
      <c r="B55" s="10">
        <v>54</v>
      </c>
      <c r="C55" s="10">
        <f t="shared" si="5"/>
        <v>54</v>
      </c>
      <c r="D55" s="10">
        <v>22</v>
      </c>
      <c r="E55" s="10">
        <f t="shared" si="6"/>
        <v>32</v>
      </c>
      <c r="F55" s="10">
        <v>33</v>
      </c>
      <c r="G55" s="10">
        <f t="shared" si="7"/>
        <v>33</v>
      </c>
      <c r="H55" s="10">
        <v>16</v>
      </c>
      <c r="I55" s="10">
        <f>F55-H55</f>
        <v>17</v>
      </c>
      <c r="J55" s="11">
        <f t="shared" si="8"/>
        <v>21</v>
      </c>
      <c r="K55" s="11">
        <f t="shared" si="9"/>
        <v>21</v>
      </c>
      <c r="L55" s="36">
        <f>D55-H55</f>
        <v>6</v>
      </c>
      <c r="M55" s="11">
        <f>J55-L55</f>
        <v>15</v>
      </c>
    </row>
    <row r="56" spans="1:13" ht="13.5" customHeight="1">
      <c r="A56" s="44" t="s">
        <v>256</v>
      </c>
      <c r="B56" s="10">
        <v>5</v>
      </c>
      <c r="C56" s="10">
        <f t="shared" si="5"/>
        <v>5</v>
      </c>
      <c r="D56" s="10">
        <v>1</v>
      </c>
      <c r="E56" s="10">
        <f t="shared" si="6"/>
        <v>4</v>
      </c>
      <c r="F56" s="10" t="s">
        <v>44</v>
      </c>
      <c r="G56" s="10" t="s">
        <v>44</v>
      </c>
      <c r="H56" s="10" t="s">
        <v>44</v>
      </c>
      <c r="I56" s="10" t="s">
        <v>44</v>
      </c>
      <c r="J56" s="11">
        <v>5</v>
      </c>
      <c r="K56" s="11">
        <f t="shared" si="9"/>
        <v>5</v>
      </c>
      <c r="L56" s="36">
        <v>1</v>
      </c>
      <c r="M56" s="11">
        <f>J56-L56</f>
        <v>4</v>
      </c>
    </row>
    <row r="57" spans="1:13" ht="13.5" customHeight="1">
      <c r="A57" s="44" t="s">
        <v>227</v>
      </c>
      <c r="B57" s="10">
        <v>12</v>
      </c>
      <c r="C57" s="10">
        <f t="shared" si="5"/>
        <v>12</v>
      </c>
      <c r="D57" s="10">
        <v>5</v>
      </c>
      <c r="E57" s="10">
        <f t="shared" si="6"/>
        <v>7</v>
      </c>
      <c r="F57" s="10" t="s">
        <v>44</v>
      </c>
      <c r="G57" s="10" t="s">
        <v>44</v>
      </c>
      <c r="H57" s="10" t="s">
        <v>44</v>
      </c>
      <c r="I57" s="10" t="s">
        <v>44</v>
      </c>
      <c r="J57" s="11">
        <v>12</v>
      </c>
      <c r="K57" s="11">
        <f t="shared" si="9"/>
        <v>12</v>
      </c>
      <c r="L57" s="36">
        <v>5</v>
      </c>
      <c r="M57" s="11">
        <f>J57-L57</f>
        <v>7</v>
      </c>
    </row>
    <row r="58" spans="1:13" ht="13.5" customHeight="1">
      <c r="A58" s="44" t="s">
        <v>260</v>
      </c>
      <c r="B58" s="10">
        <v>1</v>
      </c>
      <c r="C58" s="10" t="e">
        <f t="shared" si="5"/>
        <v>#VALUE!</v>
      </c>
      <c r="D58" s="10">
        <v>1</v>
      </c>
      <c r="E58" s="10" t="s">
        <v>44</v>
      </c>
      <c r="F58" s="10">
        <v>1</v>
      </c>
      <c r="G58" s="10" t="e">
        <f t="shared" si="7"/>
        <v>#VALUE!</v>
      </c>
      <c r="H58" s="10">
        <v>1</v>
      </c>
      <c r="I58" s="10" t="s">
        <v>44</v>
      </c>
      <c r="J58" s="10" t="s">
        <v>44</v>
      </c>
      <c r="K58" s="10" t="s">
        <v>44</v>
      </c>
      <c r="L58" s="28" t="s">
        <v>44</v>
      </c>
      <c r="M58" s="11" t="s">
        <v>44</v>
      </c>
    </row>
    <row r="59" spans="1:13" ht="13.5" customHeight="1">
      <c r="A59" s="44" t="s">
        <v>261</v>
      </c>
      <c r="B59" s="10">
        <v>1</v>
      </c>
      <c r="C59" s="10" t="e">
        <f t="shared" si="5"/>
        <v>#VALUE!</v>
      </c>
      <c r="D59" s="10" t="s">
        <v>44</v>
      </c>
      <c r="E59" s="10">
        <v>1</v>
      </c>
      <c r="F59" s="10">
        <v>1</v>
      </c>
      <c r="G59" s="10" t="e">
        <f t="shared" si="7"/>
        <v>#VALUE!</v>
      </c>
      <c r="H59" s="10" t="s">
        <v>44</v>
      </c>
      <c r="I59" s="10">
        <v>1</v>
      </c>
      <c r="J59" s="10" t="s">
        <v>44</v>
      </c>
      <c r="K59" s="10" t="s">
        <v>44</v>
      </c>
      <c r="L59" s="28" t="s">
        <v>44</v>
      </c>
      <c r="M59" s="11" t="s">
        <v>44</v>
      </c>
    </row>
    <row r="60" spans="1:13" ht="38.25" customHeight="1">
      <c r="A60" s="44" t="s">
        <v>16</v>
      </c>
      <c r="B60" s="10" t="s">
        <v>44</v>
      </c>
      <c r="C60" s="10" t="s">
        <v>44</v>
      </c>
      <c r="D60" s="10" t="s">
        <v>44</v>
      </c>
      <c r="E60" s="10" t="s">
        <v>44</v>
      </c>
      <c r="F60" s="10" t="s">
        <v>44</v>
      </c>
      <c r="G60" s="10" t="s">
        <v>44</v>
      </c>
      <c r="H60" s="10" t="s">
        <v>44</v>
      </c>
      <c r="I60" s="10" t="s">
        <v>44</v>
      </c>
      <c r="J60" s="10" t="s">
        <v>44</v>
      </c>
      <c r="K60" s="10" t="s">
        <v>44</v>
      </c>
      <c r="L60" s="28" t="s">
        <v>44</v>
      </c>
      <c r="M60" s="11" t="s">
        <v>44</v>
      </c>
    </row>
    <row r="61" spans="1:13" ht="38.25">
      <c r="A61" s="44" t="s">
        <v>17</v>
      </c>
      <c r="B61" s="10">
        <v>11</v>
      </c>
      <c r="C61" s="10">
        <f>D61+E61</f>
        <v>11</v>
      </c>
      <c r="D61" s="10">
        <v>4</v>
      </c>
      <c r="E61" s="10">
        <f>B61-D61</f>
        <v>7</v>
      </c>
      <c r="F61" s="10">
        <v>10</v>
      </c>
      <c r="G61" s="10">
        <f>H61+I61</f>
        <v>10</v>
      </c>
      <c r="H61" s="10">
        <v>3</v>
      </c>
      <c r="I61" s="10">
        <f>F61-H61</f>
        <v>7</v>
      </c>
      <c r="J61" s="11">
        <f>B61-F61</f>
        <v>1</v>
      </c>
      <c r="K61" s="11" t="e">
        <f>L61+M61</f>
        <v>#VALUE!</v>
      </c>
      <c r="L61" s="36">
        <f>D61-H61</f>
        <v>1</v>
      </c>
      <c r="M61" s="11" t="s">
        <v>44</v>
      </c>
    </row>
    <row r="62" spans="2:13" ht="12.75" hidden="1">
      <c r="B62" s="8">
        <f>SUM(B6:B61)-43:43</f>
        <v>10347</v>
      </c>
      <c r="C62" s="8" t="e">
        <f aca="true" t="shared" si="10" ref="C62:M62">SUM(C6:C61)-$A43:$IV43</f>
        <v>#VALUE!</v>
      </c>
      <c r="D62" s="8">
        <f t="shared" si="10"/>
        <v>5402</v>
      </c>
      <c r="E62" s="8" t="e">
        <f t="shared" si="10"/>
        <v>#VALUE!</v>
      </c>
      <c r="F62" s="8" t="e">
        <f t="shared" si="10"/>
        <v>#VALUE!</v>
      </c>
      <c r="G62" s="8" t="e">
        <f t="shared" si="10"/>
        <v>#VALUE!</v>
      </c>
      <c r="H62" s="8" t="e">
        <f t="shared" si="10"/>
        <v>#VALUE!</v>
      </c>
      <c r="I62" s="8" t="e">
        <f t="shared" si="10"/>
        <v>#VALUE!</v>
      </c>
      <c r="J62" s="8">
        <f t="shared" si="10"/>
        <v>5246</v>
      </c>
      <c r="K62" s="8" t="e">
        <f t="shared" si="10"/>
        <v>#VALUE!</v>
      </c>
      <c r="L62" s="8">
        <f t="shared" si="10"/>
        <v>2717</v>
      </c>
      <c r="M62" s="37" t="e">
        <f t="shared" si="10"/>
        <v>#VALUE!</v>
      </c>
    </row>
    <row r="63" spans="2:13" ht="12.75" hidden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37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ht="12.75">
      <c r="M93" s="39"/>
    </row>
    <row r="94" ht="12.75">
      <c r="M94" s="39"/>
    </row>
    <row r="95" ht="12.75">
      <c r="M95" s="39"/>
    </row>
    <row r="96" ht="12.75">
      <c r="M96" s="39"/>
    </row>
    <row r="97" ht="12.75">
      <c r="M97" s="39"/>
    </row>
    <row r="98" ht="12.75">
      <c r="M98" s="39"/>
    </row>
    <row r="99" ht="12.75">
      <c r="M99" s="39"/>
    </row>
    <row r="100" ht="12.75">
      <c r="M100" s="39"/>
    </row>
    <row r="101" ht="12.75">
      <c r="M101" s="39"/>
    </row>
    <row r="102" ht="12.75">
      <c r="M102" s="39"/>
    </row>
    <row r="103" ht="12.75">
      <c r="M103" s="39"/>
    </row>
    <row r="104" ht="12.75">
      <c r="M104" s="39"/>
    </row>
    <row r="105" ht="12.75">
      <c r="M105" s="39"/>
    </row>
    <row r="106" ht="12.75">
      <c r="M106" s="39"/>
    </row>
    <row r="107" ht="12.75">
      <c r="M107" s="39"/>
    </row>
    <row r="108" ht="12.75">
      <c r="M108" s="39"/>
    </row>
    <row r="109" ht="12.75">
      <c r="M109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3937007874015748" right="0.1968503937007874" top="0.3937007874015748" bottom="0.1968503937007874" header="0.1968503937007874" footer="0.5118110236220472"/>
  <pageSetup horizontalDpi="600" verticalDpi="600" orientation="portrait" paperSize="9" scale="8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2">
      <selection activeCell="A10" sqref="A10"/>
    </sheetView>
  </sheetViews>
  <sheetFormatPr defaultColWidth="9.00390625" defaultRowHeight="12.75"/>
  <cols>
    <col min="1" max="1" width="34.375" style="0" customWidth="1"/>
    <col min="2" max="2" width="9.875" style="0" customWidth="1"/>
    <col min="3" max="3" width="9.875" style="0" hidden="1" customWidth="1"/>
    <col min="4" max="5" width="9.875" style="0" customWidth="1"/>
    <col min="6" max="9" width="9.875" style="0" hidden="1" customWidth="1"/>
    <col min="10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 customHeight="1">
      <c r="A2" s="78" t="s">
        <v>400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24" customHeight="1">
      <c r="A3" s="70"/>
      <c r="B3" s="72" t="s">
        <v>0</v>
      </c>
      <c r="C3" s="73"/>
      <c r="D3" s="73"/>
      <c r="E3" s="74"/>
      <c r="F3" s="72" t="s">
        <v>1</v>
      </c>
      <c r="G3" s="73"/>
      <c r="H3" s="73"/>
      <c r="I3" s="74"/>
      <c r="J3" s="72" t="s">
        <v>2</v>
      </c>
      <c r="K3" s="73"/>
      <c r="L3" s="73"/>
      <c r="M3" s="74"/>
    </row>
    <row r="4" spans="1:13" s="1" customFormat="1" ht="22.5">
      <c r="A4" s="71"/>
      <c r="B4" s="64" t="s">
        <v>3</v>
      </c>
      <c r="C4" s="64" t="s">
        <v>18</v>
      </c>
      <c r="D4" s="64" t="s">
        <v>4</v>
      </c>
      <c r="E4" s="64" t="s">
        <v>5</v>
      </c>
      <c r="F4" s="64" t="s">
        <v>3</v>
      </c>
      <c r="G4" s="64" t="s">
        <v>18</v>
      </c>
      <c r="H4" s="64" t="s">
        <v>4</v>
      </c>
      <c r="I4" s="64" t="s">
        <v>5</v>
      </c>
      <c r="J4" s="65" t="s">
        <v>3</v>
      </c>
      <c r="K4" s="64" t="s">
        <v>18</v>
      </c>
      <c r="L4" s="65" t="s">
        <v>4</v>
      </c>
      <c r="M4" s="65" t="s">
        <v>5</v>
      </c>
    </row>
    <row r="5" spans="1:13" ht="23.25" customHeight="1">
      <c r="A5" s="59" t="s">
        <v>49</v>
      </c>
      <c r="B5" s="22">
        <v>2660</v>
      </c>
      <c r="C5" s="22">
        <f>D5+E5</f>
        <v>2660</v>
      </c>
      <c r="D5" s="22">
        <v>1300</v>
      </c>
      <c r="E5" s="22">
        <f>B5-D5</f>
        <v>1360</v>
      </c>
      <c r="F5" s="22"/>
      <c r="G5" s="22"/>
      <c r="H5" s="22"/>
      <c r="I5" s="22"/>
      <c r="J5" s="23">
        <f>B5</f>
        <v>2660</v>
      </c>
      <c r="K5" s="23"/>
      <c r="L5" s="35">
        <f>D5</f>
        <v>1300</v>
      </c>
      <c r="M5" s="23">
        <f>E5</f>
        <v>1360</v>
      </c>
    </row>
    <row r="6" spans="1:13" ht="15" customHeight="1">
      <c r="A6" s="4"/>
      <c r="B6" s="22"/>
      <c r="C6" s="22"/>
      <c r="D6" s="22"/>
      <c r="E6" s="22"/>
      <c r="F6" s="22"/>
      <c r="G6" s="22"/>
      <c r="H6" s="22"/>
      <c r="I6" s="22"/>
      <c r="J6" s="23"/>
      <c r="K6" s="23"/>
      <c r="L6" s="35"/>
      <c r="M6" s="23"/>
    </row>
    <row r="7" spans="1:13" ht="13.5" customHeight="1">
      <c r="A7" s="61" t="s">
        <v>152</v>
      </c>
      <c r="B7" s="10">
        <v>2</v>
      </c>
      <c r="C7" s="10" t="e">
        <f aca="true" t="shared" si="0" ref="C7:C22">D7+E7</f>
        <v>#VALUE!</v>
      </c>
      <c r="D7" s="10">
        <v>2</v>
      </c>
      <c r="E7" s="10" t="s">
        <v>44</v>
      </c>
      <c r="F7" s="10"/>
      <c r="G7" s="10"/>
      <c r="H7" s="10"/>
      <c r="I7" s="10"/>
      <c r="J7" s="11">
        <f aca="true" t="shared" si="1" ref="J7:J22">B7</f>
        <v>2</v>
      </c>
      <c r="K7" s="11"/>
      <c r="L7" s="36">
        <f aca="true" t="shared" si="2" ref="L7:L40">D7</f>
        <v>2</v>
      </c>
      <c r="M7" s="11" t="str">
        <f aca="true" t="shared" si="3" ref="M7:M22">E7</f>
        <v> -</v>
      </c>
    </row>
    <row r="8" spans="1:13" ht="13.5" customHeight="1">
      <c r="A8" s="61" t="s">
        <v>153</v>
      </c>
      <c r="B8" s="10">
        <v>6</v>
      </c>
      <c r="C8" s="10">
        <f t="shared" si="0"/>
        <v>6</v>
      </c>
      <c r="D8" s="10">
        <v>3</v>
      </c>
      <c r="E8" s="10">
        <f aca="true" t="shared" si="4" ref="E8:E22">B8-D8</f>
        <v>3</v>
      </c>
      <c r="F8" s="10"/>
      <c r="G8" s="10"/>
      <c r="H8" s="10"/>
      <c r="I8" s="10"/>
      <c r="J8" s="11">
        <f t="shared" si="1"/>
        <v>6</v>
      </c>
      <c r="K8" s="11"/>
      <c r="L8" s="36">
        <f t="shared" si="2"/>
        <v>3</v>
      </c>
      <c r="M8" s="11">
        <f t="shared" si="3"/>
        <v>3</v>
      </c>
    </row>
    <row r="9" spans="1:13" ht="13.5" customHeight="1">
      <c r="A9" s="61" t="s">
        <v>6</v>
      </c>
      <c r="B9" s="10">
        <v>1</v>
      </c>
      <c r="C9" s="10" t="e">
        <f t="shared" si="0"/>
        <v>#VALUE!</v>
      </c>
      <c r="D9" s="10">
        <v>1</v>
      </c>
      <c r="E9" s="10" t="s">
        <v>44</v>
      </c>
      <c r="F9" s="10"/>
      <c r="G9" s="10"/>
      <c r="H9" s="10"/>
      <c r="I9" s="10"/>
      <c r="J9" s="11">
        <f t="shared" si="1"/>
        <v>1</v>
      </c>
      <c r="K9" s="11"/>
      <c r="L9" s="36">
        <f t="shared" si="2"/>
        <v>1</v>
      </c>
      <c r="M9" s="11" t="str">
        <f t="shared" si="3"/>
        <v> -</v>
      </c>
    </row>
    <row r="10" spans="1:13" ht="13.5" customHeight="1">
      <c r="A10" s="61" t="s">
        <v>480</v>
      </c>
      <c r="B10" s="10">
        <v>2</v>
      </c>
      <c r="C10" s="10" t="e">
        <f t="shared" si="0"/>
        <v>#VALUE!</v>
      </c>
      <c r="D10" s="10">
        <v>2</v>
      </c>
      <c r="E10" s="10" t="s">
        <v>44</v>
      </c>
      <c r="F10" s="10"/>
      <c r="G10" s="10"/>
      <c r="H10" s="10"/>
      <c r="I10" s="10"/>
      <c r="J10" s="11">
        <f t="shared" si="1"/>
        <v>2</v>
      </c>
      <c r="K10" s="10"/>
      <c r="L10" s="36">
        <f t="shared" si="2"/>
        <v>2</v>
      </c>
      <c r="M10" s="11" t="str">
        <f t="shared" si="3"/>
        <v> -</v>
      </c>
    </row>
    <row r="11" spans="1:13" ht="13.5" customHeight="1">
      <c r="A11" s="61" t="s">
        <v>156</v>
      </c>
      <c r="B11" s="10">
        <v>5</v>
      </c>
      <c r="C11" s="10">
        <f t="shared" si="0"/>
        <v>5</v>
      </c>
      <c r="D11" s="10">
        <v>3</v>
      </c>
      <c r="E11" s="10">
        <f t="shared" si="4"/>
        <v>2</v>
      </c>
      <c r="F11" s="10"/>
      <c r="G11" s="10"/>
      <c r="H11" s="10"/>
      <c r="I11" s="10"/>
      <c r="J11" s="11">
        <f t="shared" si="1"/>
        <v>5</v>
      </c>
      <c r="K11" s="10"/>
      <c r="L11" s="36">
        <f t="shared" si="2"/>
        <v>3</v>
      </c>
      <c r="M11" s="11">
        <f t="shared" si="3"/>
        <v>2</v>
      </c>
    </row>
    <row r="12" spans="1:13" ht="13.5" customHeight="1">
      <c r="A12" s="61" t="s">
        <v>491</v>
      </c>
      <c r="B12" s="10">
        <v>9</v>
      </c>
      <c r="C12" s="10">
        <f t="shared" si="0"/>
        <v>9</v>
      </c>
      <c r="D12" s="10">
        <v>7</v>
      </c>
      <c r="E12" s="10">
        <f t="shared" si="4"/>
        <v>2</v>
      </c>
      <c r="F12" s="10"/>
      <c r="G12" s="10"/>
      <c r="H12" s="10"/>
      <c r="I12" s="10"/>
      <c r="J12" s="11">
        <f t="shared" si="1"/>
        <v>9</v>
      </c>
      <c r="K12" s="10"/>
      <c r="L12" s="36">
        <f t="shared" si="2"/>
        <v>7</v>
      </c>
      <c r="M12" s="11">
        <f t="shared" si="3"/>
        <v>2</v>
      </c>
    </row>
    <row r="13" spans="1:13" ht="13.5" customHeight="1">
      <c r="A13" s="61" t="s">
        <v>407</v>
      </c>
      <c r="B13" s="10">
        <v>3</v>
      </c>
      <c r="C13" s="10">
        <f t="shared" si="0"/>
        <v>3</v>
      </c>
      <c r="D13" s="10">
        <v>2</v>
      </c>
      <c r="E13" s="10">
        <f t="shared" si="4"/>
        <v>1</v>
      </c>
      <c r="F13" s="10"/>
      <c r="G13" s="10"/>
      <c r="H13" s="10"/>
      <c r="I13" s="10"/>
      <c r="J13" s="11">
        <f t="shared" si="1"/>
        <v>3</v>
      </c>
      <c r="K13" s="10"/>
      <c r="L13" s="36">
        <f t="shared" si="2"/>
        <v>2</v>
      </c>
      <c r="M13" s="11">
        <f t="shared" si="3"/>
        <v>1</v>
      </c>
    </row>
    <row r="14" spans="1:13" ht="13.5" customHeight="1">
      <c r="A14" s="61" t="s">
        <v>161</v>
      </c>
      <c r="B14" s="10">
        <v>1</v>
      </c>
      <c r="C14" s="10" t="e">
        <f t="shared" si="0"/>
        <v>#VALUE!</v>
      </c>
      <c r="D14" s="10" t="s">
        <v>44</v>
      </c>
      <c r="E14" s="10">
        <v>1</v>
      </c>
      <c r="F14" s="10"/>
      <c r="G14" s="10"/>
      <c r="H14" s="10"/>
      <c r="I14" s="10"/>
      <c r="J14" s="11">
        <f t="shared" si="1"/>
        <v>1</v>
      </c>
      <c r="K14" s="10"/>
      <c r="L14" s="36" t="str">
        <f t="shared" si="2"/>
        <v> -</v>
      </c>
      <c r="M14" s="11">
        <f t="shared" si="3"/>
        <v>1</v>
      </c>
    </row>
    <row r="15" spans="1:13" ht="13.5" customHeight="1">
      <c r="A15" s="61" t="s">
        <v>163</v>
      </c>
      <c r="B15" s="10">
        <v>4</v>
      </c>
      <c r="C15" s="10">
        <f t="shared" si="0"/>
        <v>4</v>
      </c>
      <c r="D15" s="10">
        <v>2</v>
      </c>
      <c r="E15" s="10">
        <f t="shared" si="4"/>
        <v>2</v>
      </c>
      <c r="F15" s="10"/>
      <c r="G15" s="10"/>
      <c r="H15" s="10"/>
      <c r="I15" s="10"/>
      <c r="J15" s="11">
        <f t="shared" si="1"/>
        <v>4</v>
      </c>
      <c r="K15" s="10"/>
      <c r="L15" s="36">
        <f t="shared" si="2"/>
        <v>2</v>
      </c>
      <c r="M15" s="11">
        <f t="shared" si="3"/>
        <v>2</v>
      </c>
    </row>
    <row r="16" spans="1:13" ht="13.5" customHeight="1">
      <c r="A16" s="61" t="s">
        <v>481</v>
      </c>
      <c r="B16" s="10">
        <v>61</v>
      </c>
      <c r="C16" s="10">
        <f t="shared" si="0"/>
        <v>61</v>
      </c>
      <c r="D16" s="10">
        <v>33</v>
      </c>
      <c r="E16" s="10">
        <f t="shared" si="4"/>
        <v>28</v>
      </c>
      <c r="F16" s="10"/>
      <c r="G16" s="10"/>
      <c r="H16" s="10"/>
      <c r="I16" s="10"/>
      <c r="J16" s="11">
        <f t="shared" si="1"/>
        <v>61</v>
      </c>
      <c r="K16" s="10"/>
      <c r="L16" s="36">
        <f t="shared" si="2"/>
        <v>33</v>
      </c>
      <c r="M16" s="11">
        <f t="shared" si="3"/>
        <v>28</v>
      </c>
    </row>
    <row r="17" spans="1:13" ht="13.5" customHeight="1">
      <c r="A17" s="61" t="s">
        <v>165</v>
      </c>
      <c r="B17" s="10">
        <v>1</v>
      </c>
      <c r="C17" s="10" t="e">
        <f t="shared" si="0"/>
        <v>#VALUE!</v>
      </c>
      <c r="D17" s="10">
        <v>1</v>
      </c>
      <c r="E17" s="10" t="s">
        <v>44</v>
      </c>
      <c r="F17" s="10"/>
      <c r="G17" s="10"/>
      <c r="H17" s="10"/>
      <c r="I17" s="10"/>
      <c r="J17" s="11">
        <f t="shared" si="1"/>
        <v>1</v>
      </c>
      <c r="K17" s="10"/>
      <c r="L17" s="36">
        <f t="shared" si="2"/>
        <v>1</v>
      </c>
      <c r="M17" s="11" t="str">
        <f t="shared" si="3"/>
        <v> -</v>
      </c>
    </row>
    <row r="18" spans="1:13" ht="13.5" customHeight="1">
      <c r="A18" s="61" t="s">
        <v>166</v>
      </c>
      <c r="B18" s="10">
        <v>1</v>
      </c>
      <c r="C18" s="10" t="e">
        <f t="shared" si="0"/>
        <v>#VALUE!</v>
      </c>
      <c r="D18" s="10">
        <v>1</v>
      </c>
      <c r="E18" s="10" t="s">
        <v>44</v>
      </c>
      <c r="F18" s="10"/>
      <c r="G18" s="10"/>
      <c r="H18" s="10"/>
      <c r="I18" s="10"/>
      <c r="J18" s="11">
        <f t="shared" si="1"/>
        <v>1</v>
      </c>
      <c r="K18" s="10"/>
      <c r="L18" s="36">
        <f t="shared" si="2"/>
        <v>1</v>
      </c>
      <c r="M18" s="11" t="str">
        <f t="shared" si="3"/>
        <v> -</v>
      </c>
    </row>
    <row r="19" spans="1:13" ht="13.5" customHeight="1">
      <c r="A19" s="61" t="s">
        <v>12</v>
      </c>
      <c r="B19" s="10">
        <v>23</v>
      </c>
      <c r="C19" s="10">
        <f t="shared" si="0"/>
        <v>23</v>
      </c>
      <c r="D19" s="10">
        <v>12</v>
      </c>
      <c r="E19" s="10">
        <f t="shared" si="4"/>
        <v>11</v>
      </c>
      <c r="F19" s="10"/>
      <c r="G19" s="10"/>
      <c r="H19" s="10"/>
      <c r="I19" s="10"/>
      <c r="J19" s="11">
        <f t="shared" si="1"/>
        <v>23</v>
      </c>
      <c r="K19" s="10"/>
      <c r="L19" s="36">
        <f t="shared" si="2"/>
        <v>12</v>
      </c>
      <c r="M19" s="11">
        <f t="shared" si="3"/>
        <v>11</v>
      </c>
    </row>
    <row r="20" spans="1:13" ht="13.5" customHeight="1">
      <c r="A20" s="61" t="s">
        <v>168</v>
      </c>
      <c r="B20" s="10">
        <v>6</v>
      </c>
      <c r="C20" s="10">
        <f t="shared" si="0"/>
        <v>6</v>
      </c>
      <c r="D20" s="10">
        <v>3</v>
      </c>
      <c r="E20" s="10">
        <f t="shared" si="4"/>
        <v>3</v>
      </c>
      <c r="F20" s="10"/>
      <c r="G20" s="10"/>
      <c r="H20" s="10"/>
      <c r="I20" s="10"/>
      <c r="J20" s="11">
        <f t="shared" si="1"/>
        <v>6</v>
      </c>
      <c r="K20" s="10"/>
      <c r="L20" s="36">
        <f t="shared" si="2"/>
        <v>3</v>
      </c>
      <c r="M20" s="11">
        <f t="shared" si="3"/>
        <v>3</v>
      </c>
    </row>
    <row r="21" spans="1:13" ht="13.5" customHeight="1">
      <c r="A21" s="61" t="s">
        <v>455</v>
      </c>
      <c r="B21" s="10">
        <v>1</v>
      </c>
      <c r="C21" s="10" t="e">
        <f t="shared" si="0"/>
        <v>#VALUE!</v>
      </c>
      <c r="D21" s="10">
        <v>1</v>
      </c>
      <c r="E21" s="10" t="s">
        <v>44</v>
      </c>
      <c r="F21" s="10"/>
      <c r="G21" s="10"/>
      <c r="H21" s="10"/>
      <c r="I21" s="10"/>
      <c r="J21" s="11">
        <f t="shared" si="1"/>
        <v>1</v>
      </c>
      <c r="K21" s="10"/>
      <c r="L21" s="36">
        <f t="shared" si="2"/>
        <v>1</v>
      </c>
      <c r="M21" s="11" t="str">
        <f t="shared" si="3"/>
        <v> -</v>
      </c>
    </row>
    <row r="22" spans="1:13" ht="13.5" customHeight="1">
      <c r="A22" s="61" t="s">
        <v>215</v>
      </c>
      <c r="B22" s="10">
        <v>127</v>
      </c>
      <c r="C22" s="10">
        <f t="shared" si="0"/>
        <v>127</v>
      </c>
      <c r="D22" s="10">
        <v>59</v>
      </c>
      <c r="E22" s="10">
        <f t="shared" si="4"/>
        <v>68</v>
      </c>
      <c r="F22" s="10"/>
      <c r="G22" s="10"/>
      <c r="H22" s="10"/>
      <c r="I22" s="10"/>
      <c r="J22" s="11">
        <f t="shared" si="1"/>
        <v>127</v>
      </c>
      <c r="K22" s="10"/>
      <c r="L22" s="36">
        <f t="shared" si="2"/>
        <v>59</v>
      </c>
      <c r="M22" s="11">
        <f t="shared" si="3"/>
        <v>68</v>
      </c>
    </row>
    <row r="23" spans="1:13" ht="13.5" customHeight="1">
      <c r="A23" s="61" t="s">
        <v>272</v>
      </c>
      <c r="B23" s="10">
        <v>4</v>
      </c>
      <c r="C23" s="10" t="e">
        <f aca="true" t="shared" si="5" ref="C23:C39">D23+E23</f>
        <v>#VALUE!</v>
      </c>
      <c r="D23" s="10">
        <v>4</v>
      </c>
      <c r="E23" s="10" t="s">
        <v>44</v>
      </c>
      <c r="F23" s="10"/>
      <c r="G23" s="10"/>
      <c r="H23" s="10"/>
      <c r="I23" s="10"/>
      <c r="J23" s="11">
        <f aca="true" t="shared" si="6" ref="J23:J39">B23</f>
        <v>4</v>
      </c>
      <c r="K23" s="10"/>
      <c r="L23" s="36">
        <f t="shared" si="2"/>
        <v>4</v>
      </c>
      <c r="M23" s="11" t="str">
        <f aca="true" t="shared" si="7" ref="M23:M39">E23</f>
        <v> -</v>
      </c>
    </row>
    <row r="24" spans="1:13" ht="25.5" customHeight="1">
      <c r="A24" s="62" t="s">
        <v>493</v>
      </c>
      <c r="B24" s="10">
        <v>4</v>
      </c>
      <c r="C24" s="10" t="e">
        <f t="shared" si="5"/>
        <v>#VALUE!</v>
      </c>
      <c r="D24" s="10">
        <v>4</v>
      </c>
      <c r="E24" s="10" t="s">
        <v>44</v>
      </c>
      <c r="F24" s="10"/>
      <c r="G24" s="10"/>
      <c r="H24" s="10"/>
      <c r="I24" s="10"/>
      <c r="J24" s="11">
        <f t="shared" si="6"/>
        <v>4</v>
      </c>
      <c r="K24" s="10"/>
      <c r="L24" s="36">
        <f t="shared" si="2"/>
        <v>4</v>
      </c>
      <c r="M24" s="11" t="str">
        <f t="shared" si="7"/>
        <v> -</v>
      </c>
    </row>
    <row r="25" spans="1:13" ht="13.5" customHeight="1">
      <c r="A25" s="61" t="s">
        <v>177</v>
      </c>
      <c r="B25" s="10">
        <v>1</v>
      </c>
      <c r="C25" s="10" t="e">
        <f t="shared" si="5"/>
        <v>#VALUE!</v>
      </c>
      <c r="D25" s="10">
        <v>1</v>
      </c>
      <c r="E25" s="10" t="s">
        <v>44</v>
      </c>
      <c r="F25" s="10"/>
      <c r="G25" s="10"/>
      <c r="H25" s="10"/>
      <c r="I25" s="10"/>
      <c r="J25" s="11">
        <f t="shared" si="6"/>
        <v>1</v>
      </c>
      <c r="K25" s="10"/>
      <c r="L25" s="36">
        <f t="shared" si="2"/>
        <v>1</v>
      </c>
      <c r="M25" s="11" t="str">
        <f t="shared" si="7"/>
        <v> -</v>
      </c>
    </row>
    <row r="26" spans="1:13" ht="13.5" customHeight="1">
      <c r="A26" s="61" t="s">
        <v>426</v>
      </c>
      <c r="B26" s="10">
        <v>9</v>
      </c>
      <c r="C26" s="10">
        <f t="shared" si="5"/>
        <v>9</v>
      </c>
      <c r="D26" s="10">
        <v>7</v>
      </c>
      <c r="E26" s="10">
        <f aca="true" t="shared" si="8" ref="E26:E37">B26-D26</f>
        <v>2</v>
      </c>
      <c r="F26" s="10"/>
      <c r="G26" s="10"/>
      <c r="H26" s="10"/>
      <c r="I26" s="10"/>
      <c r="J26" s="11">
        <f t="shared" si="6"/>
        <v>9</v>
      </c>
      <c r="K26" s="10"/>
      <c r="L26" s="36">
        <f t="shared" si="2"/>
        <v>7</v>
      </c>
      <c r="M26" s="11">
        <f t="shared" si="7"/>
        <v>2</v>
      </c>
    </row>
    <row r="27" spans="1:13" ht="13.5" customHeight="1">
      <c r="A27" s="61" t="s">
        <v>464</v>
      </c>
      <c r="B27" s="10">
        <v>4</v>
      </c>
      <c r="C27" s="10">
        <f t="shared" si="5"/>
        <v>4</v>
      </c>
      <c r="D27" s="10"/>
      <c r="E27" s="10">
        <f t="shared" si="8"/>
        <v>4</v>
      </c>
      <c r="F27" s="10"/>
      <c r="G27" s="10"/>
      <c r="H27" s="10"/>
      <c r="I27" s="10"/>
      <c r="J27" s="11">
        <f t="shared" si="6"/>
        <v>4</v>
      </c>
      <c r="K27" s="10"/>
      <c r="L27" s="36">
        <f t="shared" si="2"/>
        <v>0</v>
      </c>
      <c r="M27" s="11">
        <f t="shared" si="7"/>
        <v>4</v>
      </c>
    </row>
    <row r="28" spans="1:13" ht="13.5" customHeight="1">
      <c r="A28" s="61" t="s">
        <v>484</v>
      </c>
      <c r="B28" s="10">
        <v>1</v>
      </c>
      <c r="C28" s="10" t="e">
        <f t="shared" si="5"/>
        <v>#VALUE!</v>
      </c>
      <c r="D28" s="10">
        <v>1</v>
      </c>
      <c r="E28" s="10" t="s">
        <v>44</v>
      </c>
      <c r="F28" s="10"/>
      <c r="G28" s="10"/>
      <c r="H28" s="10"/>
      <c r="I28" s="10"/>
      <c r="J28" s="11">
        <f t="shared" si="6"/>
        <v>1</v>
      </c>
      <c r="K28" s="10"/>
      <c r="L28" s="36">
        <f t="shared" si="2"/>
        <v>1</v>
      </c>
      <c r="M28" s="11" t="str">
        <f t="shared" si="7"/>
        <v> -</v>
      </c>
    </row>
    <row r="29" spans="1:13" ht="13.5" customHeight="1">
      <c r="A29" s="61" t="s">
        <v>220</v>
      </c>
      <c r="B29" s="10">
        <v>1435</v>
      </c>
      <c r="C29" s="10">
        <f t="shared" si="5"/>
        <v>1435</v>
      </c>
      <c r="D29" s="10">
        <v>720</v>
      </c>
      <c r="E29" s="10">
        <f t="shared" si="8"/>
        <v>715</v>
      </c>
      <c r="F29" s="10"/>
      <c r="G29" s="10"/>
      <c r="H29" s="10"/>
      <c r="I29" s="10"/>
      <c r="J29" s="11">
        <f t="shared" si="6"/>
        <v>1435</v>
      </c>
      <c r="K29" s="10"/>
      <c r="L29" s="36">
        <f t="shared" si="2"/>
        <v>720</v>
      </c>
      <c r="M29" s="11">
        <f t="shared" si="7"/>
        <v>715</v>
      </c>
    </row>
    <row r="30" spans="1:13" ht="13.5" customHeight="1">
      <c r="A30" s="61" t="s">
        <v>188</v>
      </c>
      <c r="B30" s="10">
        <v>1</v>
      </c>
      <c r="C30" s="10" t="e">
        <f t="shared" si="5"/>
        <v>#VALUE!</v>
      </c>
      <c r="D30" s="10" t="s">
        <v>44</v>
      </c>
      <c r="E30" s="10">
        <v>1</v>
      </c>
      <c r="F30" s="10"/>
      <c r="G30" s="10"/>
      <c r="H30" s="10"/>
      <c r="I30" s="10"/>
      <c r="J30" s="11">
        <f t="shared" si="6"/>
        <v>1</v>
      </c>
      <c r="K30" s="10"/>
      <c r="L30" s="36" t="str">
        <f t="shared" si="2"/>
        <v> -</v>
      </c>
      <c r="M30" s="11">
        <f t="shared" si="7"/>
        <v>1</v>
      </c>
    </row>
    <row r="31" spans="1:13" ht="13.5" customHeight="1">
      <c r="A31" s="61" t="s">
        <v>189</v>
      </c>
      <c r="B31" s="10">
        <v>20</v>
      </c>
      <c r="C31" s="10">
        <f t="shared" si="5"/>
        <v>20</v>
      </c>
      <c r="D31" s="10">
        <v>12</v>
      </c>
      <c r="E31" s="10">
        <f t="shared" si="8"/>
        <v>8</v>
      </c>
      <c r="F31" s="10"/>
      <c r="G31" s="10"/>
      <c r="H31" s="10"/>
      <c r="I31" s="10"/>
      <c r="J31" s="11">
        <f t="shared" si="6"/>
        <v>20</v>
      </c>
      <c r="K31" s="10"/>
      <c r="L31" s="36">
        <f t="shared" si="2"/>
        <v>12</v>
      </c>
      <c r="M31" s="11">
        <f t="shared" si="7"/>
        <v>8</v>
      </c>
    </row>
    <row r="32" spans="1:13" ht="13.5" customHeight="1">
      <c r="A32" s="61" t="s">
        <v>191</v>
      </c>
      <c r="B32" s="10">
        <v>4</v>
      </c>
      <c r="C32" s="10">
        <f t="shared" si="5"/>
        <v>4</v>
      </c>
      <c r="D32" s="10">
        <v>1</v>
      </c>
      <c r="E32" s="10">
        <f t="shared" si="8"/>
        <v>3</v>
      </c>
      <c r="F32" s="10"/>
      <c r="G32" s="10"/>
      <c r="H32" s="10"/>
      <c r="I32" s="10"/>
      <c r="J32" s="11">
        <f t="shared" si="6"/>
        <v>4</v>
      </c>
      <c r="K32" s="10"/>
      <c r="L32" s="36">
        <f t="shared" si="2"/>
        <v>1</v>
      </c>
      <c r="M32" s="11">
        <f t="shared" si="7"/>
        <v>3</v>
      </c>
    </row>
    <row r="33" spans="1:13" ht="13.5" customHeight="1">
      <c r="A33" s="61" t="s">
        <v>193</v>
      </c>
      <c r="B33" s="10">
        <v>1</v>
      </c>
      <c r="C33" s="10" t="e">
        <f t="shared" si="5"/>
        <v>#VALUE!</v>
      </c>
      <c r="D33" s="10">
        <v>1</v>
      </c>
      <c r="E33" s="10" t="s">
        <v>44</v>
      </c>
      <c r="F33" s="10"/>
      <c r="G33" s="10"/>
      <c r="H33" s="10"/>
      <c r="I33" s="10"/>
      <c r="J33" s="11">
        <f t="shared" si="6"/>
        <v>1</v>
      </c>
      <c r="K33" s="10"/>
      <c r="L33" s="36">
        <f t="shared" si="2"/>
        <v>1</v>
      </c>
      <c r="M33" s="11" t="str">
        <f t="shared" si="7"/>
        <v> -</v>
      </c>
    </row>
    <row r="34" spans="1:13" ht="13.5" customHeight="1">
      <c r="A34" s="61" t="s">
        <v>195</v>
      </c>
      <c r="B34" s="10">
        <v>87</v>
      </c>
      <c r="C34" s="10">
        <f t="shared" si="5"/>
        <v>87</v>
      </c>
      <c r="D34" s="10">
        <v>37</v>
      </c>
      <c r="E34" s="10">
        <f t="shared" si="8"/>
        <v>50</v>
      </c>
      <c r="F34" s="10"/>
      <c r="G34" s="10"/>
      <c r="H34" s="10"/>
      <c r="I34" s="10"/>
      <c r="J34" s="11">
        <f t="shared" si="6"/>
        <v>87</v>
      </c>
      <c r="K34" s="10"/>
      <c r="L34" s="36">
        <f t="shared" si="2"/>
        <v>37</v>
      </c>
      <c r="M34" s="11">
        <f t="shared" si="7"/>
        <v>50</v>
      </c>
    </row>
    <row r="35" spans="1:13" ht="13.5" customHeight="1">
      <c r="A35" s="61" t="s">
        <v>255</v>
      </c>
      <c r="B35" s="10">
        <v>4</v>
      </c>
      <c r="C35" s="10">
        <f t="shared" si="5"/>
        <v>4</v>
      </c>
      <c r="D35" s="10">
        <v>1</v>
      </c>
      <c r="E35" s="10">
        <f t="shared" si="8"/>
        <v>3</v>
      </c>
      <c r="F35" s="10"/>
      <c r="G35" s="10"/>
      <c r="H35" s="10"/>
      <c r="I35" s="10"/>
      <c r="J35" s="11">
        <f t="shared" si="6"/>
        <v>4</v>
      </c>
      <c r="K35" s="10"/>
      <c r="L35" s="36">
        <f t="shared" si="2"/>
        <v>1</v>
      </c>
      <c r="M35" s="11">
        <f t="shared" si="7"/>
        <v>3</v>
      </c>
    </row>
    <row r="36" spans="1:13" ht="13.5" customHeight="1">
      <c r="A36" s="61" t="s">
        <v>473</v>
      </c>
      <c r="B36" s="10">
        <v>11</v>
      </c>
      <c r="C36" s="10">
        <f t="shared" si="5"/>
        <v>11</v>
      </c>
      <c r="D36" s="10">
        <v>5</v>
      </c>
      <c r="E36" s="10">
        <f t="shared" si="8"/>
        <v>6</v>
      </c>
      <c r="F36" s="10"/>
      <c r="G36" s="10"/>
      <c r="H36" s="10"/>
      <c r="I36" s="10"/>
      <c r="J36" s="11">
        <f t="shared" si="6"/>
        <v>11</v>
      </c>
      <c r="K36" s="10"/>
      <c r="L36" s="36">
        <f t="shared" si="2"/>
        <v>5</v>
      </c>
      <c r="M36" s="11">
        <f t="shared" si="7"/>
        <v>6</v>
      </c>
    </row>
    <row r="37" spans="1:13" ht="13.5" customHeight="1">
      <c r="A37" s="61" t="s">
        <v>494</v>
      </c>
      <c r="B37" s="10">
        <v>822</v>
      </c>
      <c r="C37" s="10">
        <f t="shared" si="5"/>
        <v>822</v>
      </c>
      <c r="D37" s="10">
        <v>376</v>
      </c>
      <c r="E37" s="10">
        <f t="shared" si="8"/>
        <v>446</v>
      </c>
      <c r="F37" s="10"/>
      <c r="G37" s="10"/>
      <c r="H37" s="10"/>
      <c r="I37" s="10"/>
      <c r="J37" s="11">
        <f t="shared" si="6"/>
        <v>822</v>
      </c>
      <c r="K37" s="10"/>
      <c r="L37" s="36">
        <f t="shared" si="2"/>
        <v>376</v>
      </c>
      <c r="M37" s="11">
        <f t="shared" si="7"/>
        <v>446</v>
      </c>
    </row>
    <row r="38" spans="1:13" ht="13.5" customHeight="1">
      <c r="A38" s="61" t="s">
        <v>261</v>
      </c>
      <c r="B38" s="10">
        <v>1</v>
      </c>
      <c r="C38" s="10" t="e">
        <f t="shared" si="5"/>
        <v>#VALUE!</v>
      </c>
      <c r="D38" s="10">
        <v>1</v>
      </c>
      <c r="E38" s="10" t="s">
        <v>44</v>
      </c>
      <c r="F38" s="10"/>
      <c r="G38" s="10"/>
      <c r="H38" s="10"/>
      <c r="I38" s="10"/>
      <c r="J38" s="11">
        <f t="shared" si="6"/>
        <v>1</v>
      </c>
      <c r="K38" s="10"/>
      <c r="L38" s="36">
        <f t="shared" si="2"/>
        <v>1</v>
      </c>
      <c r="M38" s="11" t="str">
        <f t="shared" si="7"/>
        <v> -</v>
      </c>
    </row>
    <row r="39" spans="1:13" ht="28.5" customHeight="1">
      <c r="A39" s="61" t="s">
        <v>16</v>
      </c>
      <c r="B39" s="10">
        <v>1</v>
      </c>
      <c r="C39" s="10" t="e">
        <f t="shared" si="5"/>
        <v>#VALUE!</v>
      </c>
      <c r="D39" s="10" t="s">
        <v>44</v>
      </c>
      <c r="E39" s="10">
        <v>1</v>
      </c>
      <c r="F39" s="10"/>
      <c r="G39" s="10"/>
      <c r="H39" s="10"/>
      <c r="I39" s="10"/>
      <c r="J39" s="11">
        <f t="shared" si="6"/>
        <v>1</v>
      </c>
      <c r="K39" s="10"/>
      <c r="L39" s="36" t="str">
        <f t="shared" si="2"/>
        <v> -</v>
      </c>
      <c r="M39" s="11">
        <f t="shared" si="7"/>
        <v>1</v>
      </c>
    </row>
    <row r="40" spans="1:13" ht="24">
      <c r="A40" s="61" t="s">
        <v>17</v>
      </c>
      <c r="B40" s="10">
        <v>1</v>
      </c>
      <c r="C40" s="10" t="e">
        <f>D40+E40</f>
        <v>#VALUE!</v>
      </c>
      <c r="D40" s="10">
        <v>1</v>
      </c>
      <c r="E40" s="10" t="s">
        <v>44</v>
      </c>
      <c r="F40" s="10"/>
      <c r="G40" s="10"/>
      <c r="H40" s="10"/>
      <c r="I40" s="10"/>
      <c r="J40" s="11">
        <f>B40</f>
        <v>1</v>
      </c>
      <c r="K40" s="10"/>
      <c r="L40" s="36">
        <f t="shared" si="2"/>
        <v>1</v>
      </c>
      <c r="M40" s="11" t="str">
        <f>E40</f>
        <v> -</v>
      </c>
    </row>
    <row r="41" spans="2:13" ht="12.75" hidden="1">
      <c r="B41" s="8">
        <f>SUM(B7:B40)-24:24</f>
        <v>2660</v>
      </c>
      <c r="C41" s="8" t="e">
        <f aca="true" t="shared" si="9" ref="C41:M41">SUM(C7:C40)-$A24:$IV24</f>
        <v>#VALUE!</v>
      </c>
      <c r="D41" s="8">
        <f t="shared" si="9"/>
        <v>1300</v>
      </c>
      <c r="E41" s="8" t="e">
        <f t="shared" si="9"/>
        <v>#VALUE!</v>
      </c>
      <c r="F41" s="8">
        <f t="shared" si="9"/>
        <v>0</v>
      </c>
      <c r="G41" s="8">
        <f t="shared" si="9"/>
        <v>0</v>
      </c>
      <c r="H41" s="8">
        <f t="shared" si="9"/>
        <v>0</v>
      </c>
      <c r="I41" s="8">
        <f t="shared" si="9"/>
        <v>0</v>
      </c>
      <c r="J41" s="8">
        <f t="shared" si="9"/>
        <v>2660</v>
      </c>
      <c r="K41" s="8">
        <f t="shared" si="9"/>
        <v>0</v>
      </c>
      <c r="L41" s="8">
        <f t="shared" si="9"/>
        <v>1300</v>
      </c>
      <c r="M41" s="37" t="e">
        <f t="shared" si="9"/>
        <v>#VALUE!</v>
      </c>
    </row>
    <row r="42" spans="2:13" ht="12.75" hidden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37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ht="12.75">
      <c r="M72" s="39"/>
    </row>
    <row r="73" ht="12.75">
      <c r="M73" s="39"/>
    </row>
    <row r="74" ht="12.75">
      <c r="M74" s="39"/>
    </row>
    <row r="75" ht="12.75">
      <c r="M75" s="39"/>
    </row>
    <row r="76" ht="12.75">
      <c r="M76" s="39"/>
    </row>
    <row r="77" ht="12.75">
      <c r="M77" s="39"/>
    </row>
    <row r="78" ht="12.75">
      <c r="M78" s="39"/>
    </row>
    <row r="79" ht="12.75">
      <c r="M79" s="39"/>
    </row>
    <row r="80" ht="12.75">
      <c r="M80" s="39"/>
    </row>
    <row r="81" ht="12.75">
      <c r="M81" s="39"/>
    </row>
    <row r="82" ht="12.75">
      <c r="M82" s="39"/>
    </row>
    <row r="83" ht="12.75">
      <c r="M83" s="39"/>
    </row>
    <row r="84" ht="12.75">
      <c r="M84" s="39"/>
    </row>
    <row r="85" ht="12.75">
      <c r="M85" s="39"/>
    </row>
    <row r="86" ht="12.75">
      <c r="M86" s="39"/>
    </row>
    <row r="87" ht="12.75">
      <c r="M87" s="39"/>
    </row>
    <row r="88" ht="12.75">
      <c r="M88" s="39"/>
    </row>
    <row r="89" ht="12.75">
      <c r="M89" s="39"/>
    </row>
    <row r="90" ht="12.75">
      <c r="M90" s="39"/>
    </row>
    <row r="91" ht="12.75">
      <c r="M91" s="39"/>
    </row>
    <row r="92" ht="12.75">
      <c r="M92" s="39"/>
    </row>
    <row r="93" ht="12.75">
      <c r="M93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5905511811023623" right="0.1968503937007874" top="0.5905511811023623" bottom="0.1968503937007874" header="0.1968503937007874" footer="0.5118110236220472"/>
  <pageSetup horizontalDpi="600" verticalDpi="600" orientation="portrait" paperSize="9" scale="9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26"/>
  <sheetViews>
    <sheetView workbookViewId="0" topLeftCell="A2">
      <selection activeCell="A2" sqref="A2:M2"/>
    </sheetView>
  </sheetViews>
  <sheetFormatPr defaultColWidth="9.00390625" defaultRowHeight="12.75"/>
  <cols>
    <col min="1" max="1" width="32.25390625" style="0" customWidth="1"/>
    <col min="2" max="2" width="9.875" style="0" customWidth="1"/>
    <col min="3" max="3" width="9.875" style="0" hidden="1" customWidth="1"/>
    <col min="4" max="5" width="9.875" style="0" customWidth="1"/>
    <col min="6" max="9" width="9.875" style="0" hidden="1" customWidth="1"/>
    <col min="10" max="10" width="9.875" style="0" customWidth="1"/>
    <col min="11" max="11" width="9.875" style="0" hidden="1" customWidth="1"/>
    <col min="12" max="12" width="9.875" style="0" customWidth="1"/>
    <col min="13" max="13" width="9.875" style="38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7.25" customHeight="1">
      <c r="A2" s="78" t="s">
        <v>400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24" customHeight="1">
      <c r="A3" s="70"/>
      <c r="B3" s="72" t="s">
        <v>0</v>
      </c>
      <c r="C3" s="73"/>
      <c r="D3" s="73"/>
      <c r="E3" s="74"/>
      <c r="F3" s="72" t="s">
        <v>1</v>
      </c>
      <c r="G3" s="73"/>
      <c r="H3" s="73"/>
      <c r="I3" s="74"/>
      <c r="J3" s="72" t="s">
        <v>2</v>
      </c>
      <c r="K3" s="73"/>
      <c r="L3" s="73"/>
      <c r="M3" s="74"/>
    </row>
    <row r="4" spans="1:13" s="1" customFormat="1" ht="22.5">
      <c r="A4" s="71"/>
      <c r="B4" s="64" t="s">
        <v>3</v>
      </c>
      <c r="C4" s="64" t="s">
        <v>18</v>
      </c>
      <c r="D4" s="64" t="s">
        <v>4</v>
      </c>
      <c r="E4" s="64" t="s">
        <v>5</v>
      </c>
      <c r="F4" s="64" t="s">
        <v>3</v>
      </c>
      <c r="G4" s="64" t="s">
        <v>18</v>
      </c>
      <c r="H4" s="64" t="s">
        <v>4</v>
      </c>
      <c r="I4" s="64" t="s">
        <v>5</v>
      </c>
      <c r="J4" s="65" t="s">
        <v>3</v>
      </c>
      <c r="K4" s="64" t="s">
        <v>18</v>
      </c>
      <c r="L4" s="65" t="s">
        <v>4</v>
      </c>
      <c r="M4" s="65" t="s">
        <v>5</v>
      </c>
    </row>
    <row r="5" spans="1:13" ht="22.5" customHeight="1">
      <c r="A5" s="59" t="s">
        <v>48</v>
      </c>
      <c r="B5" s="22">
        <v>808</v>
      </c>
      <c r="C5" s="22">
        <f>D5+E5</f>
        <v>808</v>
      </c>
      <c r="D5" s="22">
        <v>443</v>
      </c>
      <c r="E5" s="22">
        <f>B5-D5</f>
        <v>365</v>
      </c>
      <c r="F5" s="22"/>
      <c r="G5" s="22"/>
      <c r="H5" s="22"/>
      <c r="I5" s="22"/>
      <c r="J5" s="23">
        <f>B5</f>
        <v>808</v>
      </c>
      <c r="K5" s="23"/>
      <c r="L5" s="23">
        <f>D5</f>
        <v>443</v>
      </c>
      <c r="M5" s="40">
        <f>E5</f>
        <v>365</v>
      </c>
    </row>
    <row r="6" spans="1:13" ht="13.5" customHeight="1">
      <c r="A6" s="4"/>
      <c r="B6" s="22"/>
      <c r="C6" s="22"/>
      <c r="D6" s="22"/>
      <c r="E6" s="22"/>
      <c r="F6" s="22"/>
      <c r="G6" s="22"/>
      <c r="H6" s="22"/>
      <c r="I6" s="22"/>
      <c r="J6" s="23"/>
      <c r="K6" s="23"/>
      <c r="L6" s="35"/>
      <c r="M6" s="23"/>
    </row>
    <row r="7" spans="1:13" ht="16.5" customHeight="1">
      <c r="A7" s="61" t="s">
        <v>487</v>
      </c>
      <c r="B7" s="10">
        <v>1</v>
      </c>
      <c r="C7" s="10" t="e">
        <f aca="true" t="shared" si="0" ref="C7:C20">D7+E7</f>
        <v>#VALUE!</v>
      </c>
      <c r="D7" s="10">
        <v>1</v>
      </c>
      <c r="E7" s="10" t="s">
        <v>44</v>
      </c>
      <c r="F7" s="10"/>
      <c r="G7" s="10"/>
      <c r="H7" s="10"/>
      <c r="I7" s="10"/>
      <c r="J7" s="11">
        <f aca="true" t="shared" si="1" ref="J7:J20">B7</f>
        <v>1</v>
      </c>
      <c r="K7" s="11"/>
      <c r="L7" s="36">
        <f aca="true" t="shared" si="2" ref="L7:L20">D7</f>
        <v>1</v>
      </c>
      <c r="M7" s="11" t="str">
        <f aca="true" t="shared" si="3" ref="M7:M20">E7</f>
        <v> -</v>
      </c>
    </row>
    <row r="8" spans="1:13" ht="16.5" customHeight="1">
      <c r="A8" s="62" t="s">
        <v>285</v>
      </c>
      <c r="B8" s="10">
        <v>1</v>
      </c>
      <c r="C8" s="10" t="e">
        <f t="shared" si="0"/>
        <v>#VALUE!</v>
      </c>
      <c r="D8" s="10">
        <v>1</v>
      </c>
      <c r="E8" s="10" t="s">
        <v>44</v>
      </c>
      <c r="F8" s="10"/>
      <c r="G8" s="10"/>
      <c r="H8" s="10"/>
      <c r="I8" s="10"/>
      <c r="J8" s="11">
        <f t="shared" si="1"/>
        <v>1</v>
      </c>
      <c r="K8" s="11"/>
      <c r="L8" s="36">
        <f t="shared" si="2"/>
        <v>1</v>
      </c>
      <c r="M8" s="11" t="str">
        <f t="shared" si="3"/>
        <v> -</v>
      </c>
    </row>
    <row r="9" spans="1:13" ht="16.5" customHeight="1">
      <c r="A9" s="61" t="s">
        <v>153</v>
      </c>
      <c r="B9" s="10">
        <v>294</v>
      </c>
      <c r="C9" s="10">
        <f t="shared" si="0"/>
        <v>294</v>
      </c>
      <c r="D9" s="10">
        <v>153</v>
      </c>
      <c r="E9" s="10">
        <f>B9-D9</f>
        <v>141</v>
      </c>
      <c r="F9" s="10"/>
      <c r="G9" s="10"/>
      <c r="H9" s="10"/>
      <c r="I9" s="10"/>
      <c r="J9" s="11">
        <f t="shared" si="1"/>
        <v>294</v>
      </c>
      <c r="K9" s="11"/>
      <c r="L9" s="36">
        <f t="shared" si="2"/>
        <v>153</v>
      </c>
      <c r="M9" s="11">
        <f t="shared" si="3"/>
        <v>141</v>
      </c>
    </row>
    <row r="10" spans="1:13" ht="16.5" customHeight="1">
      <c r="A10" s="61" t="s">
        <v>155</v>
      </c>
      <c r="B10" s="10">
        <v>1</v>
      </c>
      <c r="C10" s="10" t="e">
        <f t="shared" si="0"/>
        <v>#VALUE!</v>
      </c>
      <c r="D10" s="10" t="s">
        <v>44</v>
      </c>
      <c r="E10" s="10">
        <v>1</v>
      </c>
      <c r="F10" s="10"/>
      <c r="G10" s="10"/>
      <c r="H10" s="10"/>
      <c r="I10" s="10"/>
      <c r="J10" s="11">
        <f t="shared" si="1"/>
        <v>1</v>
      </c>
      <c r="K10" s="10"/>
      <c r="L10" s="36" t="str">
        <f t="shared" si="2"/>
        <v> -</v>
      </c>
      <c r="M10" s="11">
        <f t="shared" si="3"/>
        <v>1</v>
      </c>
    </row>
    <row r="11" spans="1:13" ht="16.5" customHeight="1">
      <c r="A11" s="61" t="s">
        <v>405</v>
      </c>
      <c r="B11" s="10">
        <v>1</v>
      </c>
      <c r="C11" s="10" t="e">
        <f t="shared" si="0"/>
        <v>#VALUE!</v>
      </c>
      <c r="D11" s="10">
        <v>1</v>
      </c>
      <c r="E11" s="10" t="s">
        <v>44</v>
      </c>
      <c r="F11" s="10"/>
      <c r="G11" s="10"/>
      <c r="H11" s="10"/>
      <c r="I11" s="10"/>
      <c r="J11" s="11">
        <f t="shared" si="1"/>
        <v>1</v>
      </c>
      <c r="K11" s="10"/>
      <c r="L11" s="36">
        <f t="shared" si="2"/>
        <v>1</v>
      </c>
      <c r="M11" s="11" t="str">
        <f t="shared" si="3"/>
        <v> -</v>
      </c>
    </row>
    <row r="12" spans="1:13" ht="16.5" customHeight="1">
      <c r="A12" s="61" t="s">
        <v>491</v>
      </c>
      <c r="B12" s="10">
        <v>9</v>
      </c>
      <c r="C12" s="10">
        <f t="shared" si="0"/>
        <v>9</v>
      </c>
      <c r="D12" s="10">
        <v>6</v>
      </c>
      <c r="E12" s="10">
        <f>B12-D12</f>
        <v>3</v>
      </c>
      <c r="F12" s="10"/>
      <c r="G12" s="10"/>
      <c r="H12" s="10"/>
      <c r="I12" s="10"/>
      <c r="J12" s="11">
        <f t="shared" si="1"/>
        <v>9</v>
      </c>
      <c r="K12" s="10"/>
      <c r="L12" s="36">
        <f t="shared" si="2"/>
        <v>6</v>
      </c>
      <c r="M12" s="11">
        <f t="shared" si="3"/>
        <v>3</v>
      </c>
    </row>
    <row r="13" spans="1:13" ht="16.5" customHeight="1">
      <c r="A13" s="61" t="s">
        <v>233</v>
      </c>
      <c r="B13" s="10">
        <v>1</v>
      </c>
      <c r="C13" s="10" t="e">
        <f t="shared" si="0"/>
        <v>#VALUE!</v>
      </c>
      <c r="D13" s="10" t="s">
        <v>44</v>
      </c>
      <c r="E13" s="10">
        <v>1</v>
      </c>
      <c r="F13" s="10"/>
      <c r="G13" s="10"/>
      <c r="H13" s="10"/>
      <c r="I13" s="10"/>
      <c r="J13" s="11">
        <f t="shared" si="1"/>
        <v>1</v>
      </c>
      <c r="K13" s="10"/>
      <c r="L13" s="36" t="str">
        <f t="shared" si="2"/>
        <v> -</v>
      </c>
      <c r="M13" s="11">
        <f t="shared" si="3"/>
        <v>1</v>
      </c>
    </row>
    <row r="14" spans="1:13" ht="16.5" customHeight="1">
      <c r="A14" s="61" t="s">
        <v>481</v>
      </c>
      <c r="B14" s="10">
        <v>2</v>
      </c>
      <c r="C14" s="10">
        <f t="shared" si="0"/>
        <v>2</v>
      </c>
      <c r="D14" s="10">
        <v>1</v>
      </c>
      <c r="E14" s="10">
        <f>B14-D14</f>
        <v>1</v>
      </c>
      <c r="F14" s="10"/>
      <c r="G14" s="10"/>
      <c r="H14" s="10"/>
      <c r="I14" s="10"/>
      <c r="J14" s="11">
        <f t="shared" si="1"/>
        <v>2</v>
      </c>
      <c r="K14" s="10"/>
      <c r="L14" s="36">
        <f t="shared" si="2"/>
        <v>1</v>
      </c>
      <c r="M14" s="11">
        <f t="shared" si="3"/>
        <v>1</v>
      </c>
    </row>
    <row r="15" spans="1:13" ht="16.5" customHeight="1">
      <c r="A15" s="61" t="s">
        <v>492</v>
      </c>
      <c r="B15" s="10">
        <v>1</v>
      </c>
      <c r="C15" s="10" t="e">
        <f t="shared" si="0"/>
        <v>#VALUE!</v>
      </c>
      <c r="D15" s="10">
        <v>1</v>
      </c>
      <c r="E15" s="10" t="s">
        <v>44</v>
      </c>
      <c r="F15" s="10"/>
      <c r="G15" s="10"/>
      <c r="H15" s="10"/>
      <c r="I15" s="10"/>
      <c r="J15" s="11">
        <f t="shared" si="1"/>
        <v>1</v>
      </c>
      <c r="K15" s="10"/>
      <c r="L15" s="36">
        <f t="shared" si="2"/>
        <v>1</v>
      </c>
      <c r="M15" s="11" t="str">
        <f t="shared" si="3"/>
        <v> -</v>
      </c>
    </row>
    <row r="16" spans="1:13" ht="16.5" customHeight="1">
      <c r="A16" s="61" t="s">
        <v>12</v>
      </c>
      <c r="B16" s="10">
        <v>1</v>
      </c>
      <c r="C16" s="10" t="e">
        <f t="shared" si="0"/>
        <v>#VALUE!</v>
      </c>
      <c r="D16" s="10" t="s">
        <v>44</v>
      </c>
      <c r="E16" s="10">
        <v>1</v>
      </c>
      <c r="F16" s="10"/>
      <c r="G16" s="10"/>
      <c r="H16" s="10"/>
      <c r="I16" s="10"/>
      <c r="J16" s="11">
        <f t="shared" si="1"/>
        <v>1</v>
      </c>
      <c r="K16" s="10"/>
      <c r="L16" s="36" t="str">
        <f t="shared" si="2"/>
        <v> -</v>
      </c>
      <c r="M16" s="11">
        <f t="shared" si="3"/>
        <v>1</v>
      </c>
    </row>
    <row r="17" spans="1:13" ht="16.5" customHeight="1">
      <c r="A17" s="61" t="s">
        <v>171</v>
      </c>
      <c r="B17" s="10">
        <v>3</v>
      </c>
      <c r="C17" s="10" t="e">
        <f t="shared" si="0"/>
        <v>#VALUE!</v>
      </c>
      <c r="D17" s="10">
        <v>3</v>
      </c>
      <c r="E17" s="10" t="s">
        <v>44</v>
      </c>
      <c r="F17" s="10"/>
      <c r="G17" s="10"/>
      <c r="H17" s="10"/>
      <c r="I17" s="10"/>
      <c r="J17" s="11">
        <f t="shared" si="1"/>
        <v>3</v>
      </c>
      <c r="K17" s="10"/>
      <c r="L17" s="36">
        <f t="shared" si="2"/>
        <v>3</v>
      </c>
      <c r="M17" s="11" t="str">
        <f t="shared" si="3"/>
        <v> -</v>
      </c>
    </row>
    <row r="18" spans="1:13" ht="16.5" customHeight="1">
      <c r="A18" s="61" t="s">
        <v>172</v>
      </c>
      <c r="B18" s="10">
        <v>3</v>
      </c>
      <c r="C18" s="10">
        <f t="shared" si="0"/>
        <v>3</v>
      </c>
      <c r="D18" s="10">
        <v>1</v>
      </c>
      <c r="E18" s="10">
        <f>B18-D18</f>
        <v>2</v>
      </c>
      <c r="F18" s="10"/>
      <c r="G18" s="10"/>
      <c r="H18" s="10"/>
      <c r="I18" s="10"/>
      <c r="J18" s="11">
        <f t="shared" si="1"/>
        <v>3</v>
      </c>
      <c r="K18" s="10"/>
      <c r="L18" s="36">
        <f t="shared" si="2"/>
        <v>1</v>
      </c>
      <c r="M18" s="11">
        <f t="shared" si="3"/>
        <v>2</v>
      </c>
    </row>
    <row r="19" spans="1:13" ht="16.5" customHeight="1">
      <c r="A19" s="61" t="s">
        <v>215</v>
      </c>
      <c r="B19" s="10">
        <v>3</v>
      </c>
      <c r="C19" s="10" t="e">
        <f t="shared" si="0"/>
        <v>#VALUE!</v>
      </c>
      <c r="D19" s="10" t="s">
        <v>44</v>
      </c>
      <c r="E19" s="10">
        <v>3</v>
      </c>
      <c r="F19" s="10"/>
      <c r="G19" s="10"/>
      <c r="H19" s="10"/>
      <c r="I19" s="10"/>
      <c r="J19" s="11">
        <f t="shared" si="1"/>
        <v>3</v>
      </c>
      <c r="K19" s="10"/>
      <c r="L19" s="36" t="str">
        <f t="shared" si="2"/>
        <v> -</v>
      </c>
      <c r="M19" s="11">
        <f t="shared" si="3"/>
        <v>3</v>
      </c>
    </row>
    <row r="20" spans="1:13" ht="16.5" customHeight="1">
      <c r="A20" s="61" t="s">
        <v>175</v>
      </c>
      <c r="B20" s="10">
        <v>1</v>
      </c>
      <c r="C20" s="10" t="e">
        <f t="shared" si="0"/>
        <v>#VALUE!</v>
      </c>
      <c r="D20" s="10">
        <v>1</v>
      </c>
      <c r="E20" s="10" t="s">
        <v>44</v>
      </c>
      <c r="F20" s="10"/>
      <c r="G20" s="10"/>
      <c r="H20" s="10"/>
      <c r="I20" s="10"/>
      <c r="J20" s="11">
        <f t="shared" si="1"/>
        <v>1</v>
      </c>
      <c r="K20" s="10"/>
      <c r="L20" s="36">
        <f t="shared" si="2"/>
        <v>1</v>
      </c>
      <c r="M20" s="11" t="str">
        <f t="shared" si="3"/>
        <v> -</v>
      </c>
    </row>
    <row r="21" spans="1:13" ht="16.5" customHeight="1">
      <c r="A21" s="61" t="s">
        <v>218</v>
      </c>
      <c r="B21" s="10">
        <v>1</v>
      </c>
      <c r="C21" s="10" t="e">
        <f aca="true" t="shared" si="4" ref="C21:C28">D21+E21</f>
        <v>#VALUE!</v>
      </c>
      <c r="D21" s="10">
        <v>1</v>
      </c>
      <c r="E21" s="10" t="s">
        <v>44</v>
      </c>
      <c r="F21" s="10"/>
      <c r="G21" s="10"/>
      <c r="H21" s="10"/>
      <c r="I21" s="10"/>
      <c r="J21" s="11">
        <f aca="true" t="shared" si="5" ref="J21:J28">B21</f>
        <v>1</v>
      </c>
      <c r="K21" s="10"/>
      <c r="L21" s="36">
        <f aca="true" t="shared" si="6" ref="L21:L27">D21</f>
        <v>1</v>
      </c>
      <c r="M21" s="11" t="str">
        <f aca="true" t="shared" si="7" ref="M21:M28">E21</f>
        <v> -</v>
      </c>
    </row>
    <row r="22" spans="1:13" ht="16.5" customHeight="1">
      <c r="A22" s="61" t="s">
        <v>219</v>
      </c>
      <c r="B22" s="10">
        <v>2</v>
      </c>
      <c r="C22" s="10">
        <f t="shared" si="4"/>
        <v>2</v>
      </c>
      <c r="D22" s="10">
        <v>1</v>
      </c>
      <c r="E22" s="10">
        <f>B22-D22</f>
        <v>1</v>
      </c>
      <c r="F22" s="10"/>
      <c r="G22" s="10"/>
      <c r="H22" s="10"/>
      <c r="I22" s="10"/>
      <c r="J22" s="11">
        <f t="shared" si="5"/>
        <v>2</v>
      </c>
      <c r="K22" s="10"/>
      <c r="L22" s="36">
        <f t="shared" si="6"/>
        <v>1</v>
      </c>
      <c r="M22" s="11">
        <f t="shared" si="7"/>
        <v>1</v>
      </c>
    </row>
    <row r="23" spans="1:13" ht="16.5" customHeight="1">
      <c r="A23" s="61" t="s">
        <v>220</v>
      </c>
      <c r="B23" s="10">
        <v>433</v>
      </c>
      <c r="C23" s="10">
        <f t="shared" si="4"/>
        <v>433</v>
      </c>
      <c r="D23" s="10">
        <v>245</v>
      </c>
      <c r="E23" s="10">
        <f>B23-D23</f>
        <v>188</v>
      </c>
      <c r="F23" s="10"/>
      <c r="G23" s="10"/>
      <c r="H23" s="10"/>
      <c r="I23" s="10"/>
      <c r="J23" s="11">
        <f t="shared" si="5"/>
        <v>433</v>
      </c>
      <c r="K23" s="10"/>
      <c r="L23" s="36">
        <f t="shared" si="6"/>
        <v>245</v>
      </c>
      <c r="M23" s="11">
        <f t="shared" si="7"/>
        <v>188</v>
      </c>
    </row>
    <row r="24" spans="1:13" ht="16.5" customHeight="1">
      <c r="A24" s="61" t="s">
        <v>468</v>
      </c>
      <c r="B24" s="10">
        <v>3</v>
      </c>
      <c r="C24" s="10" t="e">
        <f t="shared" si="4"/>
        <v>#VALUE!</v>
      </c>
      <c r="D24" s="10">
        <v>3</v>
      </c>
      <c r="E24" s="10" t="s">
        <v>44</v>
      </c>
      <c r="F24" s="10"/>
      <c r="G24" s="10"/>
      <c r="H24" s="10"/>
      <c r="I24" s="10"/>
      <c r="J24" s="11">
        <f t="shared" si="5"/>
        <v>3</v>
      </c>
      <c r="K24" s="10"/>
      <c r="L24" s="36">
        <f t="shared" si="6"/>
        <v>3</v>
      </c>
      <c r="M24" s="11" t="str">
        <f t="shared" si="7"/>
        <v> -</v>
      </c>
    </row>
    <row r="25" spans="1:13" ht="16.5" customHeight="1">
      <c r="A25" s="61" t="s">
        <v>286</v>
      </c>
      <c r="B25" s="10">
        <v>1</v>
      </c>
      <c r="C25" s="10" t="e">
        <f t="shared" si="4"/>
        <v>#VALUE!</v>
      </c>
      <c r="D25" s="10">
        <v>1</v>
      </c>
      <c r="E25" s="10" t="s">
        <v>44</v>
      </c>
      <c r="F25" s="10"/>
      <c r="G25" s="10"/>
      <c r="H25" s="10"/>
      <c r="I25" s="10"/>
      <c r="J25" s="11">
        <f t="shared" si="5"/>
        <v>1</v>
      </c>
      <c r="K25" s="10"/>
      <c r="L25" s="36">
        <f t="shared" si="6"/>
        <v>1</v>
      </c>
      <c r="M25" s="11" t="str">
        <f t="shared" si="7"/>
        <v> -</v>
      </c>
    </row>
    <row r="26" spans="1:13" ht="16.5" customHeight="1">
      <c r="A26" s="61" t="s">
        <v>193</v>
      </c>
      <c r="B26" s="10">
        <v>2</v>
      </c>
      <c r="C26" s="10" t="e">
        <f t="shared" si="4"/>
        <v>#VALUE!</v>
      </c>
      <c r="D26" s="10">
        <v>2</v>
      </c>
      <c r="E26" s="10" t="s">
        <v>44</v>
      </c>
      <c r="F26" s="10"/>
      <c r="G26" s="10"/>
      <c r="H26" s="10"/>
      <c r="I26" s="10"/>
      <c r="J26" s="11">
        <f t="shared" si="5"/>
        <v>2</v>
      </c>
      <c r="K26" s="10"/>
      <c r="L26" s="36">
        <f t="shared" si="6"/>
        <v>2</v>
      </c>
      <c r="M26" s="11" t="str">
        <f t="shared" si="7"/>
        <v> -</v>
      </c>
    </row>
    <row r="27" spans="1:13" ht="16.5" customHeight="1">
      <c r="A27" s="61" t="s">
        <v>489</v>
      </c>
      <c r="B27" s="10">
        <v>43</v>
      </c>
      <c r="C27" s="10">
        <f t="shared" si="4"/>
        <v>43</v>
      </c>
      <c r="D27" s="10">
        <v>22</v>
      </c>
      <c r="E27" s="10">
        <f>B27-D27</f>
        <v>21</v>
      </c>
      <c r="F27" s="10"/>
      <c r="G27" s="10"/>
      <c r="H27" s="10"/>
      <c r="I27" s="10"/>
      <c r="J27" s="11">
        <f t="shared" si="5"/>
        <v>43</v>
      </c>
      <c r="K27" s="10"/>
      <c r="L27" s="36">
        <f t="shared" si="6"/>
        <v>22</v>
      </c>
      <c r="M27" s="11">
        <f t="shared" si="7"/>
        <v>21</v>
      </c>
    </row>
    <row r="28" spans="1:13" ht="16.5" customHeight="1">
      <c r="A28" s="61" t="s">
        <v>205</v>
      </c>
      <c r="B28" s="10">
        <v>2</v>
      </c>
      <c r="C28" s="10" t="e">
        <f t="shared" si="4"/>
        <v>#VALUE!</v>
      </c>
      <c r="D28" s="10" t="s">
        <v>44</v>
      </c>
      <c r="E28" s="10">
        <v>2</v>
      </c>
      <c r="F28" s="10"/>
      <c r="G28" s="10"/>
      <c r="H28" s="10"/>
      <c r="I28" s="10"/>
      <c r="J28" s="11">
        <f t="shared" si="5"/>
        <v>2</v>
      </c>
      <c r="K28" s="10"/>
      <c r="L28" s="28" t="s">
        <v>44</v>
      </c>
      <c r="M28" s="11">
        <f t="shared" si="7"/>
        <v>2</v>
      </c>
    </row>
    <row r="29" spans="1:13" ht="27.75" customHeight="1">
      <c r="A29" s="61" t="s">
        <v>16</v>
      </c>
      <c r="B29" s="10" t="s">
        <v>44</v>
      </c>
      <c r="C29" s="10" t="s">
        <v>44</v>
      </c>
      <c r="D29" s="10" t="s">
        <v>44</v>
      </c>
      <c r="E29" s="10" t="s">
        <v>44</v>
      </c>
      <c r="F29" s="10" t="s">
        <v>44</v>
      </c>
      <c r="G29" s="10" t="s">
        <v>44</v>
      </c>
      <c r="H29" s="10" t="s">
        <v>44</v>
      </c>
      <c r="I29" s="10" t="s">
        <v>44</v>
      </c>
      <c r="J29" s="10" t="s">
        <v>44</v>
      </c>
      <c r="K29" s="10" t="s">
        <v>44</v>
      </c>
      <c r="L29" s="28" t="s">
        <v>44</v>
      </c>
      <c r="M29" s="11" t="s">
        <v>44</v>
      </c>
    </row>
    <row r="30" spans="1:13" ht="42" customHeight="1">
      <c r="A30" s="61" t="s">
        <v>17</v>
      </c>
      <c r="B30" s="10" t="s">
        <v>44</v>
      </c>
      <c r="C30" s="10" t="s">
        <v>44</v>
      </c>
      <c r="D30" s="10" t="s">
        <v>44</v>
      </c>
      <c r="E30" s="10" t="s">
        <v>44</v>
      </c>
      <c r="F30" s="10" t="s">
        <v>44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  <c r="L30" s="28" t="s">
        <v>44</v>
      </c>
      <c r="M30" s="11" t="s">
        <v>44</v>
      </c>
    </row>
    <row r="31" spans="2:13" ht="12.75" hidden="1">
      <c r="B31" s="8">
        <f>SUM(B7:B30)-8:8</f>
        <v>808</v>
      </c>
      <c r="C31" s="8" t="e">
        <f aca="true" t="shared" si="8" ref="C31:M31">SUM(C7:C30)-$A8:$IV8</f>
        <v>#VALUE!</v>
      </c>
      <c r="D31" s="8">
        <f t="shared" si="8"/>
        <v>443</v>
      </c>
      <c r="E31" s="8" t="e">
        <f t="shared" si="8"/>
        <v>#VALUE!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808</v>
      </c>
      <c r="K31" s="8">
        <f t="shared" si="8"/>
        <v>0</v>
      </c>
      <c r="L31" s="8">
        <f t="shared" si="8"/>
        <v>443</v>
      </c>
      <c r="M31" s="37" t="e">
        <f t="shared" si="8"/>
        <v>#VALUE!</v>
      </c>
    </row>
    <row r="32" spans="2:13" ht="12.75" hidden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7"/>
    </row>
    <row r="33" spans="1:14" ht="12.75">
      <c r="A33" s="3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/>
    </row>
    <row r="34" spans="1:14" ht="12.75">
      <c r="A34" s="3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9"/>
    </row>
    <row r="35" spans="1:14" ht="12.75">
      <c r="A35" s="3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/>
    </row>
    <row r="36" spans="1:14" ht="12.75">
      <c r="A36" s="3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9"/>
    </row>
    <row r="37" spans="1:14" ht="12.75">
      <c r="A37" s="3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9"/>
    </row>
    <row r="38" spans="1:14" ht="12.75">
      <c r="A38" s="3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9"/>
    </row>
    <row r="39" spans="1:14" ht="12.75">
      <c r="A39" s="3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39"/>
    </row>
    <row r="40" spans="1:14" ht="12.75">
      <c r="A40" s="3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39"/>
    </row>
    <row r="41" spans="1:14" ht="12.75">
      <c r="A41" s="3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9"/>
    </row>
    <row r="42" spans="1:14" ht="12.75">
      <c r="A42" s="3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9"/>
    </row>
    <row r="43" spans="1:14" ht="12.75">
      <c r="A43" s="3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9"/>
    </row>
    <row r="44" spans="1:14" ht="12.75">
      <c r="A44" s="3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9"/>
    </row>
    <row r="45" spans="1:14" ht="12.75">
      <c r="A45" s="3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9"/>
    </row>
    <row r="46" spans="1:14" ht="12.75">
      <c r="A46" s="3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9"/>
    </row>
    <row r="47" spans="1:14" ht="12.75">
      <c r="A47" s="3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9"/>
    </row>
    <row r="48" spans="1:14" ht="12.75">
      <c r="A48" s="3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9"/>
    </row>
    <row r="49" spans="1:14" ht="12.75">
      <c r="A49" s="3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9"/>
    </row>
    <row r="50" spans="1:14" ht="12.75">
      <c r="A50" s="3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9"/>
    </row>
    <row r="51" spans="1:14" ht="12.75">
      <c r="A51" s="3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39"/>
    </row>
    <row r="52" spans="1:14" ht="12.75">
      <c r="A52" s="3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9"/>
    </row>
    <row r="53" spans="1:14" ht="12.75">
      <c r="A53" s="3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39"/>
    </row>
    <row r="54" spans="1:14" ht="12.75">
      <c r="A54" s="3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9"/>
    </row>
    <row r="55" spans="1:14" ht="12.75">
      <c r="A55" s="3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9"/>
    </row>
    <row r="56" spans="1:14" ht="12.75">
      <c r="A56" s="3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9"/>
    </row>
    <row r="57" spans="1:14" ht="12.75">
      <c r="A57" s="3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39"/>
    </row>
    <row r="58" spans="1:14" ht="12.75">
      <c r="A58" s="3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9"/>
    </row>
    <row r="59" spans="1:14" ht="12.75">
      <c r="A59" s="3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9"/>
    </row>
    <row r="60" spans="1:14" ht="12.75">
      <c r="A60" s="3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39"/>
    </row>
    <row r="61" spans="1:14" ht="12.75">
      <c r="A61" s="3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39"/>
    </row>
    <row r="62" spans="1:14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14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14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1:14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4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1:14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1:14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1:14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1:14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1:14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1:14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1:14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1:14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1:14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1:14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1:14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1:14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1:14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1:14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1:14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1:14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1:14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1:14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1:14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1:14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1:14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1:14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1:14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1:14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4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1:14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1:14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1:14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1:14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1:14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1:14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1:14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1:14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1:14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1:14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1:14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1:14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5905511811023623" right="0.3937007874015748" top="0.7874015748031497" bottom="0.5905511811023623" header="0.1968503937007874" footer="0.5118110236220472"/>
  <pageSetup horizontalDpi="600" verticalDpi="600" orientation="portrait" paperSize="9" scale="9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2">
      <selection activeCell="A10" sqref="A10"/>
    </sheetView>
  </sheetViews>
  <sheetFormatPr defaultColWidth="9.00390625" defaultRowHeight="12.75"/>
  <cols>
    <col min="1" max="1" width="31.625" style="0" customWidth="1"/>
    <col min="2" max="2" width="9.75390625" style="0" customWidth="1"/>
    <col min="3" max="3" width="9.75390625" style="0" hidden="1" customWidth="1"/>
    <col min="4" max="5" width="9.75390625" style="0" customWidth="1"/>
    <col min="6" max="9" width="9.75390625" style="0" hidden="1" customWidth="1"/>
    <col min="10" max="10" width="9.75390625" style="0" customWidth="1"/>
    <col min="11" max="11" width="9.75390625" style="0" hidden="1" customWidth="1"/>
    <col min="12" max="13" width="9.75390625" style="0" customWidth="1"/>
  </cols>
  <sheetData>
    <row r="1" spans="1:13" ht="53.2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1.25" customHeight="1">
      <c r="A2" s="68" t="s">
        <v>400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24" customHeight="1">
      <c r="A3" s="70"/>
      <c r="B3" s="72" t="s">
        <v>0</v>
      </c>
      <c r="C3" s="73"/>
      <c r="D3" s="73"/>
      <c r="E3" s="74"/>
      <c r="F3" s="72" t="s">
        <v>1</v>
      </c>
      <c r="G3" s="73"/>
      <c r="H3" s="73"/>
      <c r="I3" s="74"/>
      <c r="J3" s="72" t="s">
        <v>2</v>
      </c>
      <c r="K3" s="73"/>
      <c r="L3" s="73"/>
      <c r="M3" s="74"/>
    </row>
    <row r="4" spans="1:13" s="1" customFormat="1" ht="33.75">
      <c r="A4" s="71"/>
      <c r="B4" s="64" t="s">
        <v>3</v>
      </c>
      <c r="C4" s="64" t="s">
        <v>18</v>
      </c>
      <c r="D4" s="64" t="s">
        <v>4</v>
      </c>
      <c r="E4" s="64" t="s">
        <v>5</v>
      </c>
      <c r="F4" s="64" t="s">
        <v>3</v>
      </c>
      <c r="G4" s="64" t="s">
        <v>18</v>
      </c>
      <c r="H4" s="64" t="s">
        <v>4</v>
      </c>
      <c r="I4" s="64" t="s">
        <v>5</v>
      </c>
      <c r="J4" s="65" t="s">
        <v>3</v>
      </c>
      <c r="K4" s="64" t="s">
        <v>18</v>
      </c>
      <c r="L4" s="65" t="s">
        <v>4</v>
      </c>
      <c r="M4" s="65" t="s">
        <v>5</v>
      </c>
    </row>
    <row r="5" spans="1:13" ht="21.75" customHeight="1">
      <c r="A5" s="59" t="s">
        <v>47</v>
      </c>
      <c r="B5" s="22">
        <v>12080</v>
      </c>
      <c r="C5" s="22">
        <f>D5+E5</f>
        <v>12080</v>
      </c>
      <c r="D5" s="22">
        <v>6100</v>
      </c>
      <c r="E5" s="22">
        <f>B5-D5</f>
        <v>5980</v>
      </c>
      <c r="F5" s="22"/>
      <c r="G5" s="22"/>
      <c r="H5" s="22"/>
      <c r="I5" s="22"/>
      <c r="J5" s="22">
        <v>12080</v>
      </c>
      <c r="K5" s="22">
        <f>L5+M5</f>
        <v>12080</v>
      </c>
      <c r="L5" s="22">
        <v>6100</v>
      </c>
      <c r="M5" s="22">
        <f>J5-L5</f>
        <v>5980</v>
      </c>
    </row>
    <row r="6" spans="1:13" ht="12" customHeight="1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3.5" customHeight="1">
      <c r="A7" s="61" t="s">
        <v>287</v>
      </c>
      <c r="B7" s="10">
        <v>2</v>
      </c>
      <c r="C7" s="10" t="e">
        <f aca="true" t="shared" si="0" ref="C7:C30">D7+E7</f>
        <v>#VALUE!</v>
      </c>
      <c r="D7" s="10">
        <v>2</v>
      </c>
      <c r="E7" s="10" t="s">
        <v>44</v>
      </c>
      <c r="F7" s="10"/>
      <c r="G7" s="10"/>
      <c r="H7" s="10"/>
      <c r="I7" s="10"/>
      <c r="J7" s="10">
        <v>2</v>
      </c>
      <c r="K7" s="10" t="e">
        <f aca="true" t="shared" si="1" ref="K7:K53">L7+M7</f>
        <v>#VALUE!</v>
      </c>
      <c r="L7" s="10">
        <v>2</v>
      </c>
      <c r="M7" s="10" t="s">
        <v>44</v>
      </c>
    </row>
    <row r="8" spans="1:13" ht="13.5" customHeight="1">
      <c r="A8" s="61" t="s">
        <v>479</v>
      </c>
      <c r="B8" s="10">
        <v>2</v>
      </c>
      <c r="C8" s="10" t="e">
        <f t="shared" si="0"/>
        <v>#VALUE!</v>
      </c>
      <c r="D8" s="10">
        <v>2</v>
      </c>
      <c r="E8" s="10" t="s">
        <v>44</v>
      </c>
      <c r="F8" s="10"/>
      <c r="G8" s="10"/>
      <c r="H8" s="10"/>
      <c r="I8" s="10"/>
      <c r="J8" s="10">
        <v>2</v>
      </c>
      <c r="K8" s="10" t="e">
        <f t="shared" si="1"/>
        <v>#VALUE!</v>
      </c>
      <c r="L8" s="10">
        <v>2</v>
      </c>
      <c r="M8" s="10" t="s">
        <v>44</v>
      </c>
    </row>
    <row r="9" spans="1:13" ht="13.5" customHeight="1">
      <c r="A9" s="61" t="s">
        <v>152</v>
      </c>
      <c r="B9" s="10">
        <v>5</v>
      </c>
      <c r="C9" s="10" t="e">
        <f t="shared" si="0"/>
        <v>#VALUE!</v>
      </c>
      <c r="D9" s="10">
        <v>5</v>
      </c>
      <c r="E9" s="10" t="s">
        <v>44</v>
      </c>
      <c r="F9" s="10"/>
      <c r="G9" s="10"/>
      <c r="H9" s="10"/>
      <c r="I9" s="10"/>
      <c r="J9" s="10">
        <v>5</v>
      </c>
      <c r="K9" s="10" t="e">
        <f t="shared" si="1"/>
        <v>#VALUE!</v>
      </c>
      <c r="L9" s="10">
        <v>5</v>
      </c>
      <c r="M9" s="10" t="s">
        <v>44</v>
      </c>
    </row>
    <row r="10" spans="1:13" ht="13.5" customHeight="1">
      <c r="A10" s="61" t="s">
        <v>153</v>
      </c>
      <c r="B10" s="10">
        <v>5</v>
      </c>
      <c r="C10" s="10">
        <f t="shared" si="0"/>
        <v>5</v>
      </c>
      <c r="D10" s="10">
        <v>4</v>
      </c>
      <c r="E10" s="10">
        <f aca="true" t="shared" si="2" ref="E10:E28">B10-D10</f>
        <v>1</v>
      </c>
      <c r="F10" s="10"/>
      <c r="G10" s="10"/>
      <c r="H10" s="10"/>
      <c r="I10" s="10"/>
      <c r="J10" s="10">
        <v>5</v>
      </c>
      <c r="K10" s="10">
        <f t="shared" si="1"/>
        <v>5</v>
      </c>
      <c r="L10" s="10">
        <v>4</v>
      </c>
      <c r="M10" s="10">
        <f>J10-L10</f>
        <v>1</v>
      </c>
    </row>
    <row r="11" spans="1:13" ht="13.5" customHeight="1">
      <c r="A11" s="61" t="s">
        <v>480</v>
      </c>
      <c r="B11" s="10">
        <v>3</v>
      </c>
      <c r="C11" s="10">
        <f t="shared" si="0"/>
        <v>3</v>
      </c>
      <c r="D11" s="10">
        <v>1</v>
      </c>
      <c r="E11" s="10">
        <f t="shared" si="2"/>
        <v>2</v>
      </c>
      <c r="F11" s="10"/>
      <c r="G11" s="10"/>
      <c r="H11" s="10"/>
      <c r="I11" s="10"/>
      <c r="J11" s="10">
        <v>3</v>
      </c>
      <c r="K11" s="10">
        <f t="shared" si="1"/>
        <v>3</v>
      </c>
      <c r="L11" s="10">
        <v>1</v>
      </c>
      <c r="M11" s="10">
        <f>J11-L11</f>
        <v>2</v>
      </c>
    </row>
    <row r="12" spans="1:13" ht="13.5" customHeight="1">
      <c r="A12" s="61" t="s">
        <v>405</v>
      </c>
      <c r="B12" s="10">
        <v>10</v>
      </c>
      <c r="C12" s="10">
        <f t="shared" si="0"/>
        <v>10</v>
      </c>
      <c r="D12" s="10">
        <v>6</v>
      </c>
      <c r="E12" s="10">
        <f t="shared" si="2"/>
        <v>4</v>
      </c>
      <c r="F12" s="10"/>
      <c r="G12" s="10"/>
      <c r="H12" s="10"/>
      <c r="I12" s="10"/>
      <c r="J12" s="10">
        <v>10</v>
      </c>
      <c r="K12" s="10">
        <f t="shared" si="1"/>
        <v>10</v>
      </c>
      <c r="L12" s="10">
        <v>6</v>
      </c>
      <c r="M12" s="10">
        <f>J12-L12</f>
        <v>4</v>
      </c>
    </row>
    <row r="13" spans="1:13" ht="13.5" customHeight="1">
      <c r="A13" s="61" t="s">
        <v>157</v>
      </c>
      <c r="B13" s="10">
        <v>117</v>
      </c>
      <c r="C13" s="10">
        <f t="shared" si="0"/>
        <v>117</v>
      </c>
      <c r="D13" s="10">
        <v>54</v>
      </c>
      <c r="E13" s="10">
        <f t="shared" si="2"/>
        <v>63</v>
      </c>
      <c r="F13" s="10"/>
      <c r="G13" s="10"/>
      <c r="H13" s="10"/>
      <c r="I13" s="10"/>
      <c r="J13" s="10">
        <v>117</v>
      </c>
      <c r="K13" s="10">
        <f t="shared" si="1"/>
        <v>117</v>
      </c>
      <c r="L13" s="10">
        <v>54</v>
      </c>
      <c r="M13" s="10">
        <f>J13-L13</f>
        <v>63</v>
      </c>
    </row>
    <row r="14" spans="1:13" ht="13.5" customHeight="1">
      <c r="A14" s="61" t="s">
        <v>8</v>
      </c>
      <c r="B14" s="10">
        <v>4</v>
      </c>
      <c r="C14" s="10">
        <f t="shared" si="0"/>
        <v>4</v>
      </c>
      <c r="D14" s="10">
        <v>2</v>
      </c>
      <c r="E14" s="10">
        <f t="shared" si="2"/>
        <v>2</v>
      </c>
      <c r="F14" s="10"/>
      <c r="G14" s="10"/>
      <c r="H14" s="10"/>
      <c r="I14" s="10"/>
      <c r="J14" s="10">
        <v>4</v>
      </c>
      <c r="K14" s="10">
        <f t="shared" si="1"/>
        <v>4</v>
      </c>
      <c r="L14" s="10">
        <v>2</v>
      </c>
      <c r="M14" s="10">
        <f>J14-L14</f>
        <v>2</v>
      </c>
    </row>
    <row r="15" spans="1:13" ht="13.5" customHeight="1">
      <c r="A15" s="61" t="s">
        <v>407</v>
      </c>
      <c r="B15" s="10">
        <v>2</v>
      </c>
      <c r="C15" s="10" t="e">
        <f t="shared" si="0"/>
        <v>#VALUE!</v>
      </c>
      <c r="D15" s="10" t="s">
        <v>44</v>
      </c>
      <c r="E15" s="10">
        <v>2</v>
      </c>
      <c r="F15" s="10"/>
      <c r="G15" s="10"/>
      <c r="H15" s="10"/>
      <c r="I15" s="10"/>
      <c r="J15" s="10">
        <v>2</v>
      </c>
      <c r="K15" s="10" t="e">
        <f t="shared" si="1"/>
        <v>#VALUE!</v>
      </c>
      <c r="L15" s="10" t="s">
        <v>44</v>
      </c>
      <c r="M15" s="10">
        <v>2</v>
      </c>
    </row>
    <row r="16" spans="1:13" ht="13.5" customHeight="1">
      <c r="A16" s="61" t="s">
        <v>450</v>
      </c>
      <c r="B16" s="10">
        <v>4</v>
      </c>
      <c r="C16" s="10">
        <f t="shared" si="0"/>
        <v>4</v>
      </c>
      <c r="D16" s="10">
        <v>2</v>
      </c>
      <c r="E16" s="10">
        <f t="shared" si="2"/>
        <v>2</v>
      </c>
      <c r="F16" s="10"/>
      <c r="G16" s="10"/>
      <c r="H16" s="10"/>
      <c r="I16" s="10"/>
      <c r="J16" s="10">
        <v>4</v>
      </c>
      <c r="K16" s="10">
        <f t="shared" si="1"/>
        <v>4</v>
      </c>
      <c r="L16" s="10">
        <v>2</v>
      </c>
      <c r="M16" s="10">
        <f>J16-L16</f>
        <v>2</v>
      </c>
    </row>
    <row r="17" spans="1:13" ht="13.5" customHeight="1">
      <c r="A17" s="61" t="s">
        <v>288</v>
      </c>
      <c r="B17" s="10">
        <v>1</v>
      </c>
      <c r="C17" s="10" t="e">
        <f t="shared" si="0"/>
        <v>#VALUE!</v>
      </c>
      <c r="D17" s="10" t="s">
        <v>44</v>
      </c>
      <c r="E17" s="10">
        <v>1</v>
      </c>
      <c r="F17" s="10"/>
      <c r="G17" s="10"/>
      <c r="H17" s="10"/>
      <c r="I17" s="10"/>
      <c r="J17" s="10">
        <v>1</v>
      </c>
      <c r="K17" s="10" t="e">
        <f t="shared" si="1"/>
        <v>#VALUE!</v>
      </c>
      <c r="L17" s="10" t="s">
        <v>44</v>
      </c>
      <c r="M17" s="10">
        <v>1</v>
      </c>
    </row>
    <row r="18" spans="1:13" ht="13.5" customHeight="1">
      <c r="A18" s="61" t="s">
        <v>163</v>
      </c>
      <c r="B18" s="10">
        <v>6</v>
      </c>
      <c r="C18" s="10">
        <f t="shared" si="0"/>
        <v>6</v>
      </c>
      <c r="D18" s="10">
        <v>4</v>
      </c>
      <c r="E18" s="10">
        <f t="shared" si="2"/>
        <v>2</v>
      </c>
      <c r="F18" s="10"/>
      <c r="G18" s="10"/>
      <c r="H18" s="10"/>
      <c r="I18" s="10"/>
      <c r="J18" s="10">
        <v>6</v>
      </c>
      <c r="K18" s="10">
        <f t="shared" si="1"/>
        <v>6</v>
      </c>
      <c r="L18" s="10">
        <v>4</v>
      </c>
      <c r="M18" s="10">
        <f aca="true" t="shared" si="3" ref="M18:M23">J18-L18</f>
        <v>2</v>
      </c>
    </row>
    <row r="19" spans="1:13" ht="13.5" customHeight="1">
      <c r="A19" s="61" t="s">
        <v>289</v>
      </c>
      <c r="B19" s="10">
        <v>3</v>
      </c>
      <c r="C19" s="10">
        <f t="shared" si="0"/>
        <v>3</v>
      </c>
      <c r="D19" s="10">
        <v>1</v>
      </c>
      <c r="E19" s="10">
        <f t="shared" si="2"/>
        <v>2</v>
      </c>
      <c r="F19" s="10"/>
      <c r="G19" s="10"/>
      <c r="H19" s="10"/>
      <c r="I19" s="10"/>
      <c r="J19" s="10">
        <v>3</v>
      </c>
      <c r="K19" s="10">
        <f t="shared" si="1"/>
        <v>3</v>
      </c>
      <c r="L19" s="10">
        <v>1</v>
      </c>
      <c r="M19" s="10">
        <f t="shared" si="3"/>
        <v>2</v>
      </c>
    </row>
    <row r="20" spans="1:13" ht="13.5" customHeight="1">
      <c r="A20" s="61" t="s">
        <v>481</v>
      </c>
      <c r="B20" s="10">
        <v>354</v>
      </c>
      <c r="C20" s="10">
        <f t="shared" si="0"/>
        <v>354</v>
      </c>
      <c r="D20" s="10">
        <v>161</v>
      </c>
      <c r="E20" s="10">
        <f t="shared" si="2"/>
        <v>193</v>
      </c>
      <c r="F20" s="10"/>
      <c r="G20" s="10"/>
      <c r="H20" s="10"/>
      <c r="I20" s="10"/>
      <c r="J20" s="10">
        <v>354</v>
      </c>
      <c r="K20" s="10">
        <f t="shared" si="1"/>
        <v>354</v>
      </c>
      <c r="L20" s="10">
        <v>161</v>
      </c>
      <c r="M20" s="10">
        <f t="shared" si="3"/>
        <v>193</v>
      </c>
    </row>
    <row r="21" spans="1:13" ht="13.5" customHeight="1">
      <c r="A21" s="61" t="s">
        <v>165</v>
      </c>
      <c r="B21" s="10">
        <v>3</v>
      </c>
      <c r="C21" s="10">
        <f t="shared" si="0"/>
        <v>3</v>
      </c>
      <c r="D21" s="10">
        <v>2</v>
      </c>
      <c r="E21" s="10">
        <f t="shared" si="2"/>
        <v>1</v>
      </c>
      <c r="F21" s="10"/>
      <c r="G21" s="10"/>
      <c r="H21" s="10"/>
      <c r="I21" s="10"/>
      <c r="J21" s="10">
        <v>3</v>
      </c>
      <c r="K21" s="10">
        <f t="shared" si="1"/>
        <v>3</v>
      </c>
      <c r="L21" s="10">
        <v>2</v>
      </c>
      <c r="M21" s="10">
        <f t="shared" si="3"/>
        <v>1</v>
      </c>
    </row>
    <row r="22" spans="1:13" ht="13.5" customHeight="1">
      <c r="A22" s="61" t="s">
        <v>166</v>
      </c>
      <c r="B22" s="10">
        <v>4</v>
      </c>
      <c r="C22" s="10">
        <f t="shared" si="0"/>
        <v>4</v>
      </c>
      <c r="D22" s="10">
        <v>3</v>
      </c>
      <c r="E22" s="10">
        <f t="shared" si="2"/>
        <v>1</v>
      </c>
      <c r="F22" s="10"/>
      <c r="G22" s="10"/>
      <c r="H22" s="10"/>
      <c r="I22" s="10"/>
      <c r="J22" s="10">
        <v>4</v>
      </c>
      <c r="K22" s="10">
        <f t="shared" si="1"/>
        <v>4</v>
      </c>
      <c r="L22" s="10">
        <v>3</v>
      </c>
      <c r="M22" s="10">
        <f t="shared" si="3"/>
        <v>1</v>
      </c>
    </row>
    <row r="23" spans="1:13" ht="13.5" customHeight="1">
      <c r="A23" s="61" t="s">
        <v>12</v>
      </c>
      <c r="B23" s="10">
        <v>499</v>
      </c>
      <c r="C23" s="10">
        <f t="shared" si="0"/>
        <v>499</v>
      </c>
      <c r="D23" s="10">
        <v>238</v>
      </c>
      <c r="E23" s="10">
        <f t="shared" si="2"/>
        <v>261</v>
      </c>
      <c r="F23" s="10"/>
      <c r="G23" s="10"/>
      <c r="H23" s="10"/>
      <c r="I23" s="10"/>
      <c r="J23" s="10">
        <v>499</v>
      </c>
      <c r="K23" s="10">
        <f t="shared" si="1"/>
        <v>499</v>
      </c>
      <c r="L23" s="10">
        <v>238</v>
      </c>
      <c r="M23" s="10">
        <f t="shared" si="3"/>
        <v>261</v>
      </c>
    </row>
    <row r="24" spans="1:13" ht="13.5" customHeight="1">
      <c r="A24" s="61" t="s">
        <v>167</v>
      </c>
      <c r="B24" s="10">
        <v>1</v>
      </c>
      <c r="C24" s="10" t="e">
        <f t="shared" si="0"/>
        <v>#VALUE!</v>
      </c>
      <c r="D24" s="10">
        <v>1</v>
      </c>
      <c r="E24" s="10" t="s">
        <v>44</v>
      </c>
      <c r="F24" s="10"/>
      <c r="G24" s="10"/>
      <c r="H24" s="10"/>
      <c r="I24" s="10"/>
      <c r="J24" s="10">
        <v>1</v>
      </c>
      <c r="K24" s="10" t="e">
        <f t="shared" si="1"/>
        <v>#VALUE!</v>
      </c>
      <c r="L24" s="10">
        <v>1</v>
      </c>
      <c r="M24" s="10" t="s">
        <v>44</v>
      </c>
    </row>
    <row r="25" spans="1:13" ht="13.5" customHeight="1">
      <c r="A25" s="61" t="s">
        <v>415</v>
      </c>
      <c r="B25" s="10">
        <v>5</v>
      </c>
      <c r="C25" s="10" t="e">
        <f t="shared" si="0"/>
        <v>#VALUE!</v>
      </c>
      <c r="D25" s="10">
        <v>5</v>
      </c>
      <c r="E25" s="10" t="s">
        <v>44</v>
      </c>
      <c r="F25" s="10"/>
      <c r="G25" s="10"/>
      <c r="H25" s="10"/>
      <c r="I25" s="10"/>
      <c r="J25" s="10">
        <v>5</v>
      </c>
      <c r="K25" s="10" t="e">
        <f t="shared" si="1"/>
        <v>#VALUE!</v>
      </c>
      <c r="L25" s="10">
        <v>5</v>
      </c>
      <c r="M25" s="10" t="s">
        <v>44</v>
      </c>
    </row>
    <row r="26" spans="1:13" ht="13.5" customHeight="1">
      <c r="A26" s="61" t="s">
        <v>482</v>
      </c>
      <c r="B26" s="10">
        <v>1</v>
      </c>
      <c r="C26" s="10" t="e">
        <f t="shared" si="0"/>
        <v>#VALUE!</v>
      </c>
      <c r="D26" s="10">
        <v>1</v>
      </c>
      <c r="E26" s="10" t="s">
        <v>44</v>
      </c>
      <c r="F26" s="10"/>
      <c r="G26" s="10"/>
      <c r="H26" s="10"/>
      <c r="I26" s="10"/>
      <c r="J26" s="10">
        <v>1</v>
      </c>
      <c r="K26" s="10" t="e">
        <f t="shared" si="1"/>
        <v>#VALUE!</v>
      </c>
      <c r="L26" s="10">
        <v>1</v>
      </c>
      <c r="M26" s="10" t="s">
        <v>44</v>
      </c>
    </row>
    <row r="27" spans="1:13" ht="13.5" customHeight="1">
      <c r="A27" s="61" t="s">
        <v>172</v>
      </c>
      <c r="B27" s="10">
        <v>43</v>
      </c>
      <c r="C27" s="10">
        <f t="shared" si="0"/>
        <v>43</v>
      </c>
      <c r="D27" s="10">
        <v>19</v>
      </c>
      <c r="E27" s="10">
        <f t="shared" si="2"/>
        <v>24</v>
      </c>
      <c r="F27" s="10"/>
      <c r="G27" s="10"/>
      <c r="H27" s="10"/>
      <c r="I27" s="10"/>
      <c r="J27" s="10">
        <v>43</v>
      </c>
      <c r="K27" s="10">
        <f t="shared" si="1"/>
        <v>43</v>
      </c>
      <c r="L27" s="10">
        <v>19</v>
      </c>
      <c r="M27" s="10">
        <f>J27-L27</f>
        <v>24</v>
      </c>
    </row>
    <row r="28" spans="1:13" ht="13.5" customHeight="1">
      <c r="A28" s="61" t="s">
        <v>290</v>
      </c>
      <c r="B28" s="10">
        <v>26</v>
      </c>
      <c r="C28" s="10">
        <f t="shared" si="0"/>
        <v>26</v>
      </c>
      <c r="D28" s="10">
        <v>8</v>
      </c>
      <c r="E28" s="10">
        <f t="shared" si="2"/>
        <v>18</v>
      </c>
      <c r="F28" s="10"/>
      <c r="G28" s="10"/>
      <c r="H28" s="10"/>
      <c r="I28" s="10"/>
      <c r="J28" s="10">
        <v>26</v>
      </c>
      <c r="K28" s="10">
        <f t="shared" si="1"/>
        <v>26</v>
      </c>
      <c r="L28" s="10">
        <v>8</v>
      </c>
      <c r="M28" s="10">
        <f>J28-L28</f>
        <v>18</v>
      </c>
    </row>
    <row r="29" spans="1:13" ht="13.5" customHeight="1">
      <c r="A29" s="61" t="s">
        <v>457</v>
      </c>
      <c r="B29" s="10">
        <v>1</v>
      </c>
      <c r="C29" s="10" t="e">
        <f t="shared" si="0"/>
        <v>#VALUE!</v>
      </c>
      <c r="D29" s="10" t="s">
        <v>44</v>
      </c>
      <c r="E29" s="10">
        <v>1</v>
      </c>
      <c r="F29" s="10"/>
      <c r="G29" s="10"/>
      <c r="H29" s="10"/>
      <c r="I29" s="10"/>
      <c r="J29" s="10">
        <v>1</v>
      </c>
      <c r="K29" s="10" t="e">
        <f t="shared" si="1"/>
        <v>#VALUE!</v>
      </c>
      <c r="L29" s="10" t="s">
        <v>44</v>
      </c>
      <c r="M29" s="10">
        <v>1</v>
      </c>
    </row>
    <row r="30" spans="1:13" ht="13.5" customHeight="1">
      <c r="A30" s="61" t="s">
        <v>175</v>
      </c>
      <c r="B30" s="10">
        <v>1</v>
      </c>
      <c r="C30" s="10" t="e">
        <f t="shared" si="0"/>
        <v>#VALUE!</v>
      </c>
      <c r="D30" s="10">
        <v>1</v>
      </c>
      <c r="E30" s="10" t="s">
        <v>44</v>
      </c>
      <c r="F30" s="10"/>
      <c r="G30" s="10"/>
      <c r="H30" s="10"/>
      <c r="I30" s="10"/>
      <c r="J30" s="10">
        <v>1</v>
      </c>
      <c r="K30" s="10" t="e">
        <f t="shared" si="1"/>
        <v>#VALUE!</v>
      </c>
      <c r="L30" s="10">
        <v>1</v>
      </c>
      <c r="M30" s="10" t="s">
        <v>44</v>
      </c>
    </row>
    <row r="31" spans="1:13" ht="13.5" customHeight="1">
      <c r="A31" s="61" t="s">
        <v>483</v>
      </c>
      <c r="B31" s="10">
        <v>7</v>
      </c>
      <c r="C31" s="10">
        <f aca="true" t="shared" si="4" ref="C31:C53">D31+E31</f>
        <v>7</v>
      </c>
      <c r="D31" s="10">
        <v>5</v>
      </c>
      <c r="E31" s="10">
        <f aca="true" t="shared" si="5" ref="E31:E53">B31-D31</f>
        <v>2</v>
      </c>
      <c r="F31" s="10"/>
      <c r="G31" s="10"/>
      <c r="H31" s="10"/>
      <c r="I31" s="10"/>
      <c r="J31" s="10">
        <v>7</v>
      </c>
      <c r="K31" s="10">
        <f t="shared" si="1"/>
        <v>7</v>
      </c>
      <c r="L31" s="10">
        <v>5</v>
      </c>
      <c r="M31" s="10">
        <f>J31-L31</f>
        <v>2</v>
      </c>
    </row>
    <row r="32" spans="1:13" ht="13.5" customHeight="1">
      <c r="A32" s="61" t="s">
        <v>177</v>
      </c>
      <c r="B32" s="10">
        <v>16</v>
      </c>
      <c r="C32" s="10">
        <f t="shared" si="4"/>
        <v>16</v>
      </c>
      <c r="D32" s="10">
        <v>8</v>
      </c>
      <c r="E32" s="10">
        <f t="shared" si="5"/>
        <v>8</v>
      </c>
      <c r="F32" s="10"/>
      <c r="G32" s="10"/>
      <c r="H32" s="10"/>
      <c r="I32" s="10"/>
      <c r="J32" s="10">
        <v>16</v>
      </c>
      <c r="K32" s="10">
        <f t="shared" si="1"/>
        <v>16</v>
      </c>
      <c r="L32" s="10">
        <v>8</v>
      </c>
      <c r="M32" s="10">
        <f>J32-L32</f>
        <v>8</v>
      </c>
    </row>
    <row r="33" spans="1:13" ht="13.5" customHeight="1">
      <c r="A33" s="61" t="s">
        <v>426</v>
      </c>
      <c r="B33" s="10">
        <v>45</v>
      </c>
      <c r="C33" s="10">
        <f t="shared" si="4"/>
        <v>45</v>
      </c>
      <c r="D33" s="10">
        <v>23</v>
      </c>
      <c r="E33" s="10">
        <f t="shared" si="5"/>
        <v>22</v>
      </c>
      <c r="F33" s="10"/>
      <c r="G33" s="10"/>
      <c r="H33" s="10"/>
      <c r="I33" s="10"/>
      <c r="J33" s="10">
        <v>45</v>
      </c>
      <c r="K33" s="10">
        <f t="shared" si="1"/>
        <v>45</v>
      </c>
      <c r="L33" s="10">
        <v>23</v>
      </c>
      <c r="M33" s="10">
        <f>J33-L33</f>
        <v>22</v>
      </c>
    </row>
    <row r="34" spans="1:13" ht="13.5" customHeight="1">
      <c r="A34" s="62" t="s">
        <v>462</v>
      </c>
      <c r="B34" s="10">
        <v>1</v>
      </c>
      <c r="C34" s="10" t="e">
        <f t="shared" si="4"/>
        <v>#VALUE!</v>
      </c>
      <c r="D34" s="10">
        <v>1</v>
      </c>
      <c r="E34" s="10" t="s">
        <v>44</v>
      </c>
      <c r="F34" s="10"/>
      <c r="G34" s="10"/>
      <c r="H34" s="10"/>
      <c r="I34" s="10"/>
      <c r="J34" s="10">
        <v>1</v>
      </c>
      <c r="K34" s="10" t="e">
        <f t="shared" si="1"/>
        <v>#VALUE!</v>
      </c>
      <c r="L34" s="10">
        <v>1</v>
      </c>
      <c r="M34" s="10" t="s">
        <v>44</v>
      </c>
    </row>
    <row r="35" spans="1:13" ht="13.5" customHeight="1">
      <c r="A35" s="61" t="s">
        <v>464</v>
      </c>
      <c r="B35" s="10">
        <v>30</v>
      </c>
      <c r="C35" s="10">
        <f t="shared" si="4"/>
        <v>30</v>
      </c>
      <c r="D35" s="10">
        <v>14</v>
      </c>
      <c r="E35" s="10">
        <f t="shared" si="5"/>
        <v>16</v>
      </c>
      <c r="F35" s="10"/>
      <c r="G35" s="10"/>
      <c r="H35" s="10"/>
      <c r="I35" s="10"/>
      <c r="J35" s="10">
        <v>30</v>
      </c>
      <c r="K35" s="10">
        <f t="shared" si="1"/>
        <v>30</v>
      </c>
      <c r="L35" s="10">
        <v>14</v>
      </c>
      <c r="M35" s="10">
        <f>J35-L35</f>
        <v>16</v>
      </c>
    </row>
    <row r="36" spans="1:13" ht="13.5" customHeight="1">
      <c r="A36" s="61" t="s">
        <v>183</v>
      </c>
      <c r="B36" s="10">
        <v>4</v>
      </c>
      <c r="C36" s="10">
        <f t="shared" si="4"/>
        <v>4</v>
      </c>
      <c r="D36" s="10">
        <v>3</v>
      </c>
      <c r="E36" s="10">
        <f t="shared" si="5"/>
        <v>1</v>
      </c>
      <c r="F36" s="10"/>
      <c r="G36" s="10"/>
      <c r="H36" s="10"/>
      <c r="I36" s="10"/>
      <c r="J36" s="10">
        <v>4</v>
      </c>
      <c r="K36" s="10">
        <f t="shared" si="1"/>
        <v>4</v>
      </c>
      <c r="L36" s="10">
        <v>3</v>
      </c>
      <c r="M36" s="10">
        <f>J36-L36</f>
        <v>1</v>
      </c>
    </row>
    <row r="37" spans="1:13" ht="13.5" customHeight="1">
      <c r="A37" s="61" t="s">
        <v>484</v>
      </c>
      <c r="B37" s="10">
        <v>8</v>
      </c>
      <c r="C37" s="10">
        <f t="shared" si="4"/>
        <v>8</v>
      </c>
      <c r="D37" s="10">
        <v>4</v>
      </c>
      <c r="E37" s="10">
        <f t="shared" si="5"/>
        <v>4</v>
      </c>
      <c r="F37" s="10"/>
      <c r="G37" s="10"/>
      <c r="H37" s="10"/>
      <c r="I37" s="10"/>
      <c r="J37" s="10">
        <v>8</v>
      </c>
      <c r="K37" s="10">
        <f t="shared" si="1"/>
        <v>8</v>
      </c>
      <c r="L37" s="10">
        <v>4</v>
      </c>
      <c r="M37" s="10">
        <f>J37-L37</f>
        <v>4</v>
      </c>
    </row>
    <row r="38" spans="1:13" ht="13.5" customHeight="1">
      <c r="A38" s="61" t="s">
        <v>465</v>
      </c>
      <c r="B38" s="10">
        <v>3</v>
      </c>
      <c r="C38" s="10" t="e">
        <f t="shared" si="4"/>
        <v>#VALUE!</v>
      </c>
      <c r="D38" s="10" t="s">
        <v>44</v>
      </c>
      <c r="E38" s="10">
        <v>3</v>
      </c>
      <c r="F38" s="10"/>
      <c r="G38" s="10"/>
      <c r="H38" s="10"/>
      <c r="I38" s="10"/>
      <c r="J38" s="10">
        <v>3</v>
      </c>
      <c r="K38" s="10" t="e">
        <f t="shared" si="1"/>
        <v>#VALUE!</v>
      </c>
      <c r="L38" s="10" t="s">
        <v>44</v>
      </c>
      <c r="M38" s="10">
        <v>3</v>
      </c>
    </row>
    <row r="39" spans="1:13" ht="13.5" customHeight="1">
      <c r="A39" s="61" t="s">
        <v>466</v>
      </c>
      <c r="B39" s="10">
        <v>10064</v>
      </c>
      <c r="C39" s="10">
        <f t="shared" si="4"/>
        <v>10064</v>
      </c>
      <c r="D39" s="10">
        <v>5107</v>
      </c>
      <c r="E39" s="10">
        <f t="shared" si="5"/>
        <v>4957</v>
      </c>
      <c r="F39" s="10"/>
      <c r="G39" s="10"/>
      <c r="H39" s="10"/>
      <c r="I39" s="10"/>
      <c r="J39" s="10">
        <v>10064</v>
      </c>
      <c r="K39" s="10">
        <f t="shared" si="1"/>
        <v>10064</v>
      </c>
      <c r="L39" s="10">
        <v>5107</v>
      </c>
      <c r="M39" s="10">
        <f>J39-L39</f>
        <v>4957</v>
      </c>
    </row>
    <row r="40" spans="1:13" ht="13.5" customHeight="1">
      <c r="A40" s="61" t="s">
        <v>187</v>
      </c>
      <c r="B40" s="10">
        <v>2</v>
      </c>
      <c r="C40" s="10" t="e">
        <f t="shared" si="4"/>
        <v>#VALUE!</v>
      </c>
      <c r="D40" s="10">
        <v>2</v>
      </c>
      <c r="E40" s="10" t="s">
        <v>44</v>
      </c>
      <c r="F40" s="10"/>
      <c r="G40" s="10"/>
      <c r="H40" s="10"/>
      <c r="I40" s="10"/>
      <c r="J40" s="10">
        <v>2</v>
      </c>
      <c r="K40" s="10" t="e">
        <f t="shared" si="1"/>
        <v>#VALUE!</v>
      </c>
      <c r="L40" s="10">
        <v>2</v>
      </c>
      <c r="M40" s="10" t="s">
        <v>44</v>
      </c>
    </row>
    <row r="41" spans="1:13" ht="13.5" customHeight="1">
      <c r="A41" s="61" t="s">
        <v>189</v>
      </c>
      <c r="B41" s="10">
        <v>78</v>
      </c>
      <c r="C41" s="10">
        <f t="shared" si="4"/>
        <v>78</v>
      </c>
      <c r="D41" s="10">
        <v>45</v>
      </c>
      <c r="E41" s="10">
        <f t="shared" si="5"/>
        <v>33</v>
      </c>
      <c r="F41" s="10"/>
      <c r="G41" s="10"/>
      <c r="H41" s="10"/>
      <c r="I41" s="10"/>
      <c r="J41" s="10">
        <v>78</v>
      </c>
      <c r="K41" s="10">
        <f t="shared" si="1"/>
        <v>78</v>
      </c>
      <c r="L41" s="10">
        <v>45</v>
      </c>
      <c r="M41" s="10">
        <f>J41-L41</f>
        <v>33</v>
      </c>
    </row>
    <row r="42" spans="1:13" ht="13.5" customHeight="1">
      <c r="A42" s="61" t="s">
        <v>191</v>
      </c>
      <c r="B42" s="10">
        <v>59</v>
      </c>
      <c r="C42" s="10">
        <f t="shared" si="4"/>
        <v>59</v>
      </c>
      <c r="D42" s="10">
        <v>18</v>
      </c>
      <c r="E42" s="10">
        <f t="shared" si="5"/>
        <v>41</v>
      </c>
      <c r="F42" s="10"/>
      <c r="G42" s="10"/>
      <c r="H42" s="10"/>
      <c r="I42" s="10"/>
      <c r="J42" s="10">
        <v>59</v>
      </c>
      <c r="K42" s="10">
        <f t="shared" si="1"/>
        <v>59</v>
      </c>
      <c r="L42" s="10">
        <v>18</v>
      </c>
      <c r="M42" s="10">
        <f>J42-L42</f>
        <v>41</v>
      </c>
    </row>
    <row r="43" spans="1:13" ht="13.5" customHeight="1">
      <c r="A43" s="61" t="s">
        <v>193</v>
      </c>
      <c r="B43" s="10">
        <v>6</v>
      </c>
      <c r="C43" s="10">
        <f t="shared" si="4"/>
        <v>6</v>
      </c>
      <c r="D43" s="10">
        <v>3</v>
      </c>
      <c r="E43" s="10">
        <f t="shared" si="5"/>
        <v>3</v>
      </c>
      <c r="F43" s="10"/>
      <c r="G43" s="10"/>
      <c r="H43" s="10"/>
      <c r="I43" s="10"/>
      <c r="J43" s="10">
        <v>6</v>
      </c>
      <c r="K43" s="10">
        <f t="shared" si="1"/>
        <v>6</v>
      </c>
      <c r="L43" s="10">
        <v>3</v>
      </c>
      <c r="M43" s="10">
        <f>J43-L43</f>
        <v>3</v>
      </c>
    </row>
    <row r="44" spans="1:13" ht="13.5" customHeight="1">
      <c r="A44" s="61" t="s">
        <v>195</v>
      </c>
      <c r="B44" s="10">
        <v>584</v>
      </c>
      <c r="C44" s="10">
        <f t="shared" si="4"/>
        <v>584</v>
      </c>
      <c r="D44" s="10">
        <v>313</v>
      </c>
      <c r="E44" s="10">
        <f t="shared" si="5"/>
        <v>271</v>
      </c>
      <c r="F44" s="10"/>
      <c r="G44" s="10"/>
      <c r="H44" s="10"/>
      <c r="I44" s="10"/>
      <c r="J44" s="10">
        <v>584</v>
      </c>
      <c r="K44" s="10">
        <f t="shared" si="1"/>
        <v>584</v>
      </c>
      <c r="L44" s="10">
        <v>313</v>
      </c>
      <c r="M44" s="10">
        <f>J44-L44</f>
        <v>271</v>
      </c>
    </row>
    <row r="45" spans="1:13" ht="13.5" customHeight="1">
      <c r="A45" s="61" t="s">
        <v>197</v>
      </c>
      <c r="B45" s="10">
        <v>2</v>
      </c>
      <c r="C45" s="10" t="e">
        <f t="shared" si="4"/>
        <v>#VALUE!</v>
      </c>
      <c r="D45" s="10" t="s">
        <v>44</v>
      </c>
      <c r="E45" s="10">
        <v>2</v>
      </c>
      <c r="F45" s="10"/>
      <c r="G45" s="10"/>
      <c r="H45" s="10"/>
      <c r="I45" s="10"/>
      <c r="J45" s="10">
        <v>2</v>
      </c>
      <c r="K45" s="10" t="e">
        <f t="shared" si="1"/>
        <v>#VALUE!</v>
      </c>
      <c r="L45" s="10" t="s">
        <v>44</v>
      </c>
      <c r="M45" s="10">
        <v>2</v>
      </c>
    </row>
    <row r="46" spans="1:13" ht="13.5" customHeight="1">
      <c r="A46" s="61" t="s">
        <v>485</v>
      </c>
      <c r="B46" s="10">
        <v>4</v>
      </c>
      <c r="C46" s="10">
        <f t="shared" si="4"/>
        <v>4</v>
      </c>
      <c r="D46" s="10">
        <v>3</v>
      </c>
      <c r="E46" s="10">
        <f t="shared" si="5"/>
        <v>1</v>
      </c>
      <c r="F46" s="10"/>
      <c r="G46" s="10"/>
      <c r="H46" s="10"/>
      <c r="I46" s="10"/>
      <c r="J46" s="10">
        <v>4</v>
      </c>
      <c r="K46" s="10">
        <f t="shared" si="1"/>
        <v>4</v>
      </c>
      <c r="L46" s="10">
        <v>3</v>
      </c>
      <c r="M46" s="10">
        <f>J46-L46</f>
        <v>1</v>
      </c>
    </row>
    <row r="47" spans="1:13" ht="13.5" customHeight="1">
      <c r="A47" s="61" t="s">
        <v>200</v>
      </c>
      <c r="B47" s="10">
        <v>4</v>
      </c>
      <c r="C47" s="10">
        <f t="shared" si="4"/>
        <v>4</v>
      </c>
      <c r="D47" s="10">
        <v>2</v>
      </c>
      <c r="E47" s="10">
        <f t="shared" si="5"/>
        <v>2</v>
      </c>
      <c r="F47" s="10"/>
      <c r="G47" s="10"/>
      <c r="H47" s="10"/>
      <c r="I47" s="10"/>
      <c r="J47" s="10">
        <v>4</v>
      </c>
      <c r="K47" s="10">
        <f t="shared" si="1"/>
        <v>4</v>
      </c>
      <c r="L47" s="10">
        <v>2</v>
      </c>
      <c r="M47" s="10">
        <f>J47-L47</f>
        <v>2</v>
      </c>
    </row>
    <row r="48" spans="1:13" ht="13.5" customHeight="1">
      <c r="A48" s="61" t="s">
        <v>471</v>
      </c>
      <c r="B48" s="10">
        <v>9</v>
      </c>
      <c r="C48" s="10">
        <f t="shared" si="4"/>
        <v>9</v>
      </c>
      <c r="D48" s="10">
        <v>5</v>
      </c>
      <c r="E48" s="10">
        <f t="shared" si="5"/>
        <v>4</v>
      </c>
      <c r="F48" s="10"/>
      <c r="G48" s="10"/>
      <c r="H48" s="10"/>
      <c r="I48" s="10"/>
      <c r="J48" s="10">
        <v>9</v>
      </c>
      <c r="K48" s="10">
        <f t="shared" si="1"/>
        <v>9</v>
      </c>
      <c r="L48" s="10">
        <v>5</v>
      </c>
      <c r="M48" s="10">
        <f>J48-L48</f>
        <v>4</v>
      </c>
    </row>
    <row r="49" spans="1:13" ht="13.5" customHeight="1">
      <c r="A49" s="61" t="s">
        <v>255</v>
      </c>
      <c r="B49" s="10">
        <v>39</v>
      </c>
      <c r="C49" s="10">
        <f t="shared" si="4"/>
        <v>39</v>
      </c>
      <c r="D49" s="10">
        <v>20</v>
      </c>
      <c r="E49" s="10">
        <f t="shared" si="5"/>
        <v>19</v>
      </c>
      <c r="F49" s="10"/>
      <c r="G49" s="10"/>
      <c r="H49" s="10"/>
      <c r="I49" s="10"/>
      <c r="J49" s="10">
        <v>39</v>
      </c>
      <c r="K49" s="10">
        <f t="shared" si="1"/>
        <v>39</v>
      </c>
      <c r="L49" s="10">
        <v>20</v>
      </c>
      <c r="M49" s="10">
        <f>J49-L49</f>
        <v>19</v>
      </c>
    </row>
    <row r="50" spans="1:13" ht="13.5" customHeight="1">
      <c r="A50" s="61" t="s">
        <v>486</v>
      </c>
      <c r="B50" s="10">
        <v>3</v>
      </c>
      <c r="C50" s="10" t="e">
        <f t="shared" si="4"/>
        <v>#VALUE!</v>
      </c>
      <c r="D50" s="10" t="s">
        <v>44</v>
      </c>
      <c r="E50" s="10">
        <v>3</v>
      </c>
      <c r="F50" s="10"/>
      <c r="G50" s="10"/>
      <c r="H50" s="10"/>
      <c r="I50" s="10"/>
      <c r="J50" s="10">
        <v>3</v>
      </c>
      <c r="K50" s="10" t="e">
        <f t="shared" si="1"/>
        <v>#VALUE!</v>
      </c>
      <c r="L50" s="10" t="s">
        <v>44</v>
      </c>
      <c r="M50" s="10">
        <v>3</v>
      </c>
    </row>
    <row r="51" spans="1:13" ht="13.5" customHeight="1">
      <c r="A51" s="61" t="s">
        <v>258</v>
      </c>
      <c r="B51" s="10">
        <v>4</v>
      </c>
      <c r="C51" s="10" t="e">
        <f t="shared" si="4"/>
        <v>#VALUE!</v>
      </c>
      <c r="D51" s="10" t="s">
        <v>44</v>
      </c>
      <c r="E51" s="10">
        <v>4</v>
      </c>
      <c r="F51" s="10"/>
      <c r="G51" s="10"/>
      <c r="H51" s="10"/>
      <c r="I51" s="10"/>
      <c r="J51" s="10">
        <v>4</v>
      </c>
      <c r="K51" s="10" t="e">
        <f t="shared" si="1"/>
        <v>#VALUE!</v>
      </c>
      <c r="L51" s="10" t="s">
        <v>44</v>
      </c>
      <c r="M51" s="10">
        <v>4</v>
      </c>
    </row>
    <row r="52" spans="1:13" ht="13.5" customHeight="1">
      <c r="A52" s="61" t="s">
        <v>261</v>
      </c>
      <c r="B52" s="10">
        <v>2</v>
      </c>
      <c r="C52" s="10" t="e">
        <f t="shared" si="4"/>
        <v>#VALUE!</v>
      </c>
      <c r="D52" s="10" t="s">
        <v>44</v>
      </c>
      <c r="E52" s="10">
        <v>2</v>
      </c>
      <c r="F52" s="10"/>
      <c r="G52" s="10"/>
      <c r="H52" s="10"/>
      <c r="I52" s="10"/>
      <c r="J52" s="10">
        <v>2</v>
      </c>
      <c r="K52" s="10" t="e">
        <f t="shared" si="1"/>
        <v>#VALUE!</v>
      </c>
      <c r="L52" s="10" t="s">
        <v>44</v>
      </c>
      <c r="M52" s="10">
        <v>2</v>
      </c>
    </row>
    <row r="53" spans="1:13" ht="27" customHeight="1">
      <c r="A53" s="61" t="s">
        <v>16</v>
      </c>
      <c r="B53" s="10">
        <v>3</v>
      </c>
      <c r="C53" s="10">
        <f t="shared" si="4"/>
        <v>3</v>
      </c>
      <c r="D53" s="10">
        <v>2</v>
      </c>
      <c r="E53" s="10">
        <f t="shared" si="5"/>
        <v>1</v>
      </c>
      <c r="F53" s="10"/>
      <c r="G53" s="10"/>
      <c r="H53" s="10"/>
      <c r="I53" s="10"/>
      <c r="J53" s="10">
        <v>3</v>
      </c>
      <c r="K53" s="10">
        <f t="shared" si="1"/>
        <v>3</v>
      </c>
      <c r="L53" s="10">
        <v>2</v>
      </c>
      <c r="M53" s="10">
        <f>J53-L53</f>
        <v>1</v>
      </c>
    </row>
    <row r="54" spans="1:13" ht="28.5" customHeight="1">
      <c r="A54" s="61" t="s">
        <v>17</v>
      </c>
      <c r="B54" s="10">
        <v>2</v>
      </c>
      <c r="C54" s="10">
        <f>D54+E54</f>
        <v>2</v>
      </c>
      <c r="D54" s="10">
        <v>1</v>
      </c>
      <c r="E54" s="10">
        <f>B54-D54</f>
        <v>1</v>
      </c>
      <c r="F54" s="10"/>
      <c r="G54" s="10"/>
      <c r="H54" s="10"/>
      <c r="I54" s="10"/>
      <c r="J54" s="10">
        <v>2</v>
      </c>
      <c r="K54" s="10">
        <f>L54+M54</f>
        <v>2</v>
      </c>
      <c r="L54" s="10">
        <v>1</v>
      </c>
      <c r="M54" s="10">
        <f>J54-L54</f>
        <v>1</v>
      </c>
    </row>
    <row r="55" spans="2:13" ht="12.75" hidden="1">
      <c r="B55" s="8">
        <f>SUM(B7:B54)</f>
        <v>12081</v>
      </c>
      <c r="C55" s="8" t="e">
        <f>SUM(C7:C54)</f>
        <v>#VALUE!</v>
      </c>
      <c r="D55" s="8">
        <f>SUM(D7:D54)</f>
        <v>6101</v>
      </c>
      <c r="E55" s="8">
        <f>SUM(E7:E54)</f>
        <v>5980</v>
      </c>
      <c r="F55" s="8"/>
      <c r="G55" s="8"/>
      <c r="H55" s="8"/>
      <c r="I55" s="8"/>
      <c r="J55" s="8"/>
      <c r="K55" s="8"/>
      <c r="L55" s="8"/>
      <c r="M55" s="9"/>
    </row>
    <row r="56" spans="2:13" ht="12.75" hidden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</sheetData>
  <mergeCells count="6">
    <mergeCell ref="A1:M1"/>
    <mergeCell ref="A2:M2"/>
    <mergeCell ref="A3:A4"/>
    <mergeCell ref="B3:E3"/>
    <mergeCell ref="F3:I3"/>
    <mergeCell ref="J3:M3"/>
  </mergeCells>
  <printOptions horizontalCentered="1"/>
  <pageMargins left="0.5905511811023623" right="0.5905511811023623" top="0.5905511811023623" bottom="0.1968503937007874" header="0.1968503937007874" footer="0.5118110236220472"/>
  <pageSetup horizontalDpi="600" verticalDpi="600" orientation="portrait" paperSize="9" scale="9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gromova_i</cp:lastModifiedBy>
  <cp:lastPrinted>2009-02-10T22:04:43Z</cp:lastPrinted>
  <dcterms:created xsi:type="dcterms:W3CDTF">2004-08-05T01:34:54Z</dcterms:created>
  <dcterms:modified xsi:type="dcterms:W3CDTF">2009-02-10T22:09:00Z</dcterms:modified>
  <cp:category/>
  <cp:version/>
  <cp:contentType/>
  <cp:contentStatus/>
</cp:coreProperties>
</file>